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<sst xmlns="http://schemas.openxmlformats.org/spreadsheetml/2006/main" count="582" uniqueCount="346">
  <si>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</si>
  <si>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</si>
  <si>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</si>
  <si>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</si>
  <si>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</si>
  <si>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</si>
  <si>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</si>
  <si>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</si>
  <si>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</si>
  <si>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</si>
  <si>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</si>
  <si>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</si>
  <si>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</si>
  <si>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</si>
  <si>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</si>
  <si>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</si>
  <si>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</si>
  <si>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</si>
  <si>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</si>
  <si>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</si>
  <si>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</si>
  <si>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</si>
  <si>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</si>
  <si>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</si>
  <si>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</si>
  <si>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</si>
  <si>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</si>
  <si>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</si>
  <si>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</si>
  <si>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</si>
  <si>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</si>
  <si>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</si>
  <si>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</si>
  <si>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</si>
  <si>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</si>
  <si>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</si>
  <si>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</si>
  <si>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</si>
  <si>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</si>
  <si>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</si>
  <si>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</si>
  <si>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</si>
  <si>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</si>
  <si>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</si>
  <si>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</si>
  <si>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</si>
  <si>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</si>
  <si>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</si>
  <si>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</si>
  <si>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</si>
  <si>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</si>
  <si>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</si>
  <si>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</si>
  <si>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</si>
  <si>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</si>
  <si>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</si>
  <si>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</si>
  <si>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</si>
  <si>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</si>
  <si>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</si>
  <si>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</si>
  <si>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</si>
  <si>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</si>
  <si>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</si>
  <si>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</si>
  <si>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</si>
  <si>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</si>
  <si>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</si>
  <si>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</si>
  <si>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</si>
  <si>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</si>
  <si>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</si>
  <si>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</si>
  <si>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</si>
  <si>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</si>
  <si>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</si>
  <si>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</si>
  <si>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</si>
  <si>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</si>
  <si>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</si>
  <si>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</si>
  <si>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</si>
  <si>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</si>
  <si>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</si>
  <si>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</si>
  <si>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</si>
  <si>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</si>
  <si>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</si>
  <si>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</si>
  <si>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</si>
  <si>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</si>
  <si>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</si>
  <si>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</si>
  <si>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</si>
  <si>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</si>
  <si>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</si>
  <si>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</si>
  <si>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</si>
  <si>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</si>
  <si>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</si>
  <si>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</si>
  <si>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</si>
  <si>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</si>
  <si>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</si>
  <si>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</si>
  <si>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</si>
  <si>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</si>
  <si>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</si>
  <si>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</si>
  <si>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</si>
  <si>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</si>
  <si>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</si>
  <si>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</si>
  <si>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</si>
  <si>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</si>
  <si>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</si>
  <si>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</si>
  <si>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</si>
  <si>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</si>
  <si>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</si>
  <si>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</si>
  <si>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</si>
  <si>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</si>
  <si>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</si>
  <si>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</si>
  <si>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</si>
  <si>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</si>
  <si>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</si>
  <si>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</si>
  <si>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</si>
  <si>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</si>
  <si>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</si>
  <si>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</si>
  <si>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</si>
  <si>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</si>
  <si>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</si>
  <si>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</si>
  <si>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</si>
  <si>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</si>
  <si>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</si>
  <si>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</si>
  <si>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</si>
  <si>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</si>
  <si>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</si>
  <si>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</si>
  <si>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</si>
  <si>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</si>
  <si>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</si>
  <si>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</si>
  <si>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</si>
  <si>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</si>
  <si>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</si>
  <si>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</si>
  <si>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</si>
  <si>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</si>
  <si>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</si>
  <si>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</si>
  <si>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</si>
  <si>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</si>
  <si>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</si>
  <si>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</si>
  <si>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</si>
  <si>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</si>
  <si>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</si>
  <si>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</si>
  <si>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</si>
  <si>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</si>
  <si>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</si>
  <si>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</si>
  <si>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</si>
  <si>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</si>
  <si>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</si>
  <si>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</si>
  <si>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</si>
  <si>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</si>
  <si>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</si>
  <si>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</si>
  <si>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</si>
  <si>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</si>
  <si>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</si>
  <si>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</si>
  <si>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</si>
  <si>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</si>
  <si>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</si>
  <si>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</si>
  <si>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</si>
  <si>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</si>
  <si>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</si>
  <si>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</si>
  <si>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</si>
  <si>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</si>
  <si>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</si>
  <si>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</si>
  <si>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</si>
  <si>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</si>
  <si>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</si>
  <si>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</si>
  <si>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</si>
  <si>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</si>
  <si>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</si>
  <si>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</si>
  <si>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</si>
  <si>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</si>
  <si>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</si>
  <si>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</si>
  <si>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</si>
  <si>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</si>
  <si>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</si>
  <si>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</si>
  <si>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</si>
  <si>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</si>
  <si>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</si>
  <si>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</si>
  <si>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</si>
  <si>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</si>
  <si>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</si>
  <si>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</si>
  <si>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</si>
  <si>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</si>
  <si>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</si>
  <si>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</si>
  <si>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</si>
  <si>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</si>
  <si>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</si>
  <si>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</si>
  <si>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</si>
  <si>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</si>
  <si>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</si>
  <si>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</si>
  <si>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</si>
  <si>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</si>
  <si>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</si>
  <si>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</si>
  <si>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</si>
  <si>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</si>
  <si>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</si>
  <si>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</si>
  <si>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</si>
  <si>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</si>
  <si>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</si>
  <si>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</si>
  <si>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</si>
  <si>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</si>
  <si>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</si>
  <si>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</si>
  <si>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</si>
  <si>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</si>
  <si>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</si>
  <si>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</si>
  <si>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</si>
  <si>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</si>
  <si>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</si>
  <si>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</si>
  <si>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</si>
  <si>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</si>
  <si>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</si>
  <si>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</si>
  <si>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</si>
  <si>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</si>
  <si>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</si>
  <si>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</si>
  <si>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</si>
  <si>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</si>
  <si>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</si>
  <si>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</si>
  <si>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</si>
  <si>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</si>
  <si>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</si>
  <si>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</si>
  <si>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</si>
  <si>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</si>
  <si>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</si>
  <si>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</si>
  <si>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</si>
  <si>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</si>
  <si>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</si>
  <si>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</si>
  <si>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</si>
  <si>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</si>
  <si>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</si>
  <si>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</si>
  <si>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</si>
  <si>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</si>
  <si>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</si>
  <si>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</si>
  <si>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</si>
  <si>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</si>
  <si>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</si>
  <si>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</si>
  <si>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</si>
  <si>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</si>
  <si>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</si>
  <si>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</si>
  <si>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</si>
  <si>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</si>
  <si>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</si>
  <si>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</si>
  <si>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</si>
  <si>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</si>
  <si>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</si>
  <si>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</si>
  <si>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</si>
  <si>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</si>
  <si>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</si>
  <si>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</si>
  <si>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</si>
  <si>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</si>
  <si>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</si>
  <si>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</si>
  <si>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</si>
  <si>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</si>
  <si>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</si>
  <si>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</si>
  <si>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</si>
  <si>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</si>
  <si>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</si>
  <si>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</si>
  <si>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</si>
  <si>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</si>
  <si>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</si>
  <si>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</si>
  <si>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</si>
  <si>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</si>
  <si>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</si>
  <si>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</si>
  <si>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</si>
  <si>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</si>
  <si>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</si>
  <si>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</si>
  <si>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</si>
  <si>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</si>
  <si>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</si>
  <si>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</si>
  <si>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</si>
  <si>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</si>
  <si>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</si>
  <si>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至　平成２９年３月３１日</t>
    <phoneticPr fontId="11"/>
  </si>
  <si>
    <t>自　平成２８年４月１日　</t>
    <phoneticPr fontId="11"/>
  </si>
  <si>
    <t>-</t>
    <phoneticPr fontId="11"/>
  </si>
  <si>
    <t>（平成２９年３月３１日現在）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</si>
  <si>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</si>
  <si>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</si>
  <si>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保険事業勘定　　　　　　　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6">
      <t>ホケンジギョウカンジョウ</t>
    </rPh>
    <phoneticPr fontId="2"/>
  </si>
  <si>
    <r>
      <rPr>
        <sz val="12"/>
        <rFont val="ＭＳ Ｐゴシック"/>
        <family val="3"/>
        <charset val="128"/>
      </rPr>
      <t>保険事業勘定　　　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</si>
  <si>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保険事業勘定　　　　　　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</si>
  <si>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保険事業勘定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</si>
</sst>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P25" sqref="P25:P26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342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339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9" t="s">
        <v>1</v>
      </c>
      <c r="E5" s="240"/>
      <c r="F5" s="240"/>
      <c r="G5" s="240"/>
      <c r="H5" s="240"/>
      <c r="I5" s="240"/>
      <c r="J5" s="240"/>
      <c r="K5" s="245"/>
      <c r="L5" s="245"/>
      <c r="M5" s="245"/>
      <c r="N5" s="245"/>
      <c r="O5" s="245"/>
      <c r="P5" s="246" t="s">
        <v>314</v>
      </c>
      <c r="Q5" s="247"/>
      <c r="R5" s="240" t="s">
        <v>1</v>
      </c>
      <c r="S5" s="240"/>
      <c r="T5" s="240"/>
      <c r="U5" s="240"/>
      <c r="V5" s="240"/>
      <c r="W5" s="240"/>
      <c r="X5" s="240"/>
      <c r="Y5" s="240"/>
      <c r="Z5" s="246" t="s">
        <v>314</v>
      </c>
      <c r="AA5" s="247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794258103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170008018</v>
      </c>
      <c r="AA7" s="27"/>
      <c r="AD7" s="9">
        <f>IF(AND(AD8="-",AD36="-",AD39="-"),"-",SUM(AD8,AD36,AD39))</f>
        <v>794258103</v>
      </c>
      <c r="AE7" s="9">
        <f>IF(COUNTIF(AE8:AE12,"-")=COUNTA(AE8:AE12),"-",SUM(AE8:AE12))</f>
        <v>170008018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190608</v>
      </c>
      <c r="Q8" s="26"/>
      <c r="R8" s="19"/>
      <c r="S8" s="19"/>
      <c r="T8" s="19" t="s">
        <v>340</v>
      </c>
      <c r="U8" s="19"/>
      <c r="V8" s="19"/>
      <c r="W8" s="19"/>
      <c r="X8" s="221"/>
      <c r="Y8" s="222"/>
      <c r="Z8" s="25" t="s">
        <v>331</v>
      </c>
      <c r="AA8" s="27"/>
      <c r="AD8" s="9">
        <f>IF(AND(AD9="-",AD25="-",COUNTIF(AD34:AD35,"-")=COUNTA(AD34:AD35)),"-",SUM(AD9,AD25,AD34:AD35))</f>
        <v>190608</v>
      </c>
      <c r="AE8" s="9" t="s">
        <v>12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 t="s">
        <v>329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329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170008018</v>
      </c>
      <c r="AA10" s="27"/>
      <c r="AD10" s="9" t="s">
        <v>12</v>
      </c>
      <c r="AE10" s="9">
        <v>170008018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329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 t="s">
        <v>329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329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 t="s">
        <v>329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329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16690700</v>
      </c>
      <c r="AA13" s="27"/>
      <c r="AD13" s="9" t="s">
        <v>12</v>
      </c>
      <c r="AE13" s="9">
        <f>IF(COUNTIF(AE14:AE21,"-")=COUNTA(AE14:AE21),"-",SUM(AE14:AE21))</f>
        <v>16690700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329</v>
      </c>
      <c r="Q14" s="26"/>
      <c r="R14" s="19"/>
      <c r="S14" s="19"/>
      <c r="T14" s="19" t="s">
        <v>341</v>
      </c>
      <c r="U14" s="19"/>
      <c r="V14" s="19"/>
      <c r="W14" s="19"/>
      <c r="X14" s="221"/>
      <c r="Y14" s="222"/>
      <c r="Z14" s="25" t="s">
        <v>329</v>
      </c>
      <c r="AA14" s="27"/>
      <c r="AD14" s="9" t="s">
        <v>12</v>
      </c>
      <c r="AE14" s="9" t="s">
        <v>12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329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1451230</v>
      </c>
      <c r="AA15" s="27"/>
      <c r="AD15" s="9" t="s">
        <v>12</v>
      </c>
      <c r="AE15" s="9">
        <v>1451230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329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 t="s">
        <v>329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329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 t="s">
        <v>329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329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 t="s">
        <v>329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329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15239470</v>
      </c>
      <c r="AA19" s="27"/>
      <c r="AD19" s="9" t="s">
        <v>12</v>
      </c>
      <c r="AE19" s="9">
        <v>15239470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329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 t="s">
        <v>329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330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 t="s">
        <v>329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329</v>
      </c>
      <c r="Q22" s="26"/>
      <c r="R22" s="226" t="s">
        <v>101</v>
      </c>
      <c r="S22" s="227"/>
      <c r="T22" s="227"/>
      <c r="U22" s="227"/>
      <c r="V22" s="227"/>
      <c r="W22" s="227"/>
      <c r="X22" s="228"/>
      <c r="Y22" s="228"/>
      <c r="Z22" s="30">
        <v>186698718</v>
      </c>
      <c r="AA22" s="31"/>
      <c r="AD22" s="9" t="s">
        <v>12</v>
      </c>
      <c r="AE22" s="9">
        <f>IF(AND(AE7="-",AE13="-"),"-",SUM(AE7,AE13))</f>
        <v>186698718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329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330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794258103</v>
      </c>
      <c r="AA24" s="27"/>
      <c r="AD24" s="9" t="s">
        <v>12</v>
      </c>
      <c r="AE24" s="9">
        <v>794258103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-9932834</v>
      </c>
      <c r="AA25" s="27"/>
      <c r="AD25" s="9" t="str">
        <f>IF(COUNTIF(AD26:AD33,"-")=COUNTA(AD26:AD33),"-",SUM(AD26:AD33))</f>
        <v>-</v>
      </c>
      <c r="AE25" s="9">
        <v>-9932834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329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 t="s">
        <v>12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329</v>
      </c>
      <c r="Q27" s="26"/>
      <c r="R27" s="229"/>
      <c r="S27" s="230"/>
      <c r="T27" s="230"/>
      <c r="U27" s="230"/>
      <c r="V27" s="230"/>
      <c r="W27" s="230"/>
      <c r="X27" s="231"/>
      <c r="Y27" s="231"/>
      <c r="Z27" s="25"/>
      <c r="AA27" s="27"/>
      <c r="AD27" s="9" t="s">
        <v>12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330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 t="s">
        <v>12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329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 t="s">
        <v>12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330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 t="s">
        <v>12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330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330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330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 t="s">
        <v>12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2423778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2423778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-2233170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-2233170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9672778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>
        <f>IF(COUNTIF(AD37:AD38,"-")=COUNTA(AD37:AD38),"-",SUM(AD37:AD38))</f>
        <v>9672778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9672778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>
        <v>9672778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329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784394717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784394717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329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329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329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329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12843120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12843120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329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782949091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>
        <f>IF(COUNTIF(AD48:AD49,"-")=COUNTA(AD48:AD49),"-",SUM(AD48:AD49))</f>
        <v>782949091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782949091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>
        <v>782949091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330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-11397494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-11397494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176765884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176765884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155168884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155168884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21597000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21597000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329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330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330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330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330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 t="s">
        <v>12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330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 t="s">
        <v>12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329</v>
      </c>
      <c r="Q62" s="26"/>
      <c r="R62" s="232" t="s">
        <v>129</v>
      </c>
      <c r="S62" s="233"/>
      <c r="T62" s="233"/>
      <c r="U62" s="233"/>
      <c r="V62" s="233"/>
      <c r="W62" s="233"/>
      <c r="X62" s="234"/>
      <c r="Y62" s="235"/>
      <c r="Z62" s="39">
        <v>784325269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6" t="s">
        <v>3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8"/>
      <c r="P63" s="41">
        <v>971023987</v>
      </c>
      <c r="Q63" s="42"/>
      <c r="R63" s="239" t="s">
        <v>318</v>
      </c>
      <c r="S63" s="240"/>
      <c r="T63" s="240"/>
      <c r="U63" s="240"/>
      <c r="V63" s="240"/>
      <c r="W63" s="240"/>
      <c r="X63" s="241"/>
      <c r="Y63" s="242"/>
      <c r="Z63" s="41">
        <v>971023987</v>
      </c>
      <c r="AA63" s="43"/>
      <c r="AD63" s="9">
        <f>IF(AND(AD7="-",AD52="-",AD62="-"),"-",SUM(AD7,AD52,AD62))</f>
        <v>971023987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343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332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5944007864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499523887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186615597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145093954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15239470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>
        <v>13203673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>
        <v>13078500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232891339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230292503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>
        <v>140400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2407516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>
        <v>50920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80016951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 t="s">
        <v>334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11397494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68619457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5444483977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5443090977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>
        <v>1376600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>
        <v>16400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427638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 t="s">
        <v>335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427638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5943580226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334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335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334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335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334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334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334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5943580226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J16" sqref="J16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72" t="s">
        <v>344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7.25" x14ac:dyDescent="0.2">
      <c r="B3" s="83"/>
      <c r="C3" s="273" t="s">
        <v>332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7.25" x14ac:dyDescent="0.2">
      <c r="B4" s="83"/>
      <c r="C4" s="273" t="s">
        <v>336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74" t="s">
        <v>1</v>
      </c>
      <c r="D6" s="275"/>
      <c r="E6" s="275"/>
      <c r="F6" s="275"/>
      <c r="G6" s="275"/>
      <c r="H6" s="275"/>
      <c r="I6" s="275"/>
      <c r="J6" s="276"/>
      <c r="K6" s="280" t="s">
        <v>319</v>
      </c>
      <c r="L6" s="275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77"/>
      <c r="D7" s="278"/>
      <c r="E7" s="278"/>
      <c r="F7" s="278"/>
      <c r="G7" s="278"/>
      <c r="H7" s="278"/>
      <c r="I7" s="278"/>
      <c r="J7" s="279"/>
      <c r="K7" s="281"/>
      <c r="L7" s="278"/>
      <c r="M7" s="282" t="s">
        <v>320</v>
      </c>
      <c r="N7" s="283"/>
      <c r="O7" s="282" t="s">
        <v>321</v>
      </c>
      <c r="P7" s="284"/>
      <c r="Q7" s="285" t="s">
        <v>134</v>
      </c>
      <c r="R7" s="286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680737245</v>
      </c>
      <c r="L8" s="95"/>
      <c r="M8" s="94">
        <v>619540666</v>
      </c>
      <c r="N8" s="96"/>
      <c r="O8" s="94">
        <v>61196579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-5943580226</v>
      </c>
      <c r="L9" s="101"/>
      <c r="M9" s="263"/>
      <c r="N9" s="264"/>
      <c r="O9" s="100">
        <v>-5943580226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6047168250</v>
      </c>
      <c r="L10" s="101"/>
      <c r="M10" s="260"/>
      <c r="N10" s="265"/>
      <c r="O10" s="100">
        <v>6047168250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4159147105</v>
      </c>
      <c r="L11" s="101"/>
      <c r="M11" s="260"/>
      <c r="N11" s="265"/>
      <c r="O11" s="100">
        <v>4159147105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>
        <v>1888021145</v>
      </c>
      <c r="L12" s="113"/>
      <c r="M12" s="266"/>
      <c r="N12" s="267"/>
      <c r="O12" s="112">
        <v>1888021145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103588024</v>
      </c>
      <c r="L13" s="122"/>
      <c r="M13" s="268"/>
      <c r="N13" s="269"/>
      <c r="O13" s="121">
        <v>103588024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56"/>
      <c r="L14" s="257"/>
      <c r="M14" s="100">
        <v>174717437</v>
      </c>
      <c r="N14" s="102"/>
      <c r="O14" s="100">
        <v>-174717437</v>
      </c>
      <c r="P14" s="106"/>
      <c r="Q14" s="270"/>
      <c r="R14" s="271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56"/>
      <c r="L15" s="257"/>
      <c r="M15" s="100">
        <v>4082400</v>
      </c>
      <c r="N15" s="102"/>
      <c r="O15" s="100">
        <v>-4082400</v>
      </c>
      <c r="P15" s="106"/>
      <c r="Q15" s="258"/>
      <c r="R15" s="259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56"/>
      <c r="L16" s="257"/>
      <c r="M16" s="100">
        <v>-2407516</v>
      </c>
      <c r="N16" s="102"/>
      <c r="O16" s="100">
        <v>2407516</v>
      </c>
      <c r="P16" s="106"/>
      <c r="Q16" s="258"/>
      <c r="R16" s="259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56"/>
      <c r="L17" s="257"/>
      <c r="M17" s="100">
        <v>174244822</v>
      </c>
      <c r="N17" s="102"/>
      <c r="O17" s="100">
        <v>-174244822</v>
      </c>
      <c r="P17" s="106"/>
      <c r="Q17" s="258"/>
      <c r="R17" s="259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56"/>
      <c r="L18" s="257"/>
      <c r="M18" s="100">
        <v>-1202269</v>
      </c>
      <c r="N18" s="102"/>
      <c r="O18" s="100">
        <v>1202269</v>
      </c>
      <c r="P18" s="106"/>
      <c r="Q18" s="258"/>
      <c r="R18" s="259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334</v>
      </c>
      <c r="N19" s="102"/>
      <c r="O19" s="260"/>
      <c r="P19" s="261"/>
      <c r="Q19" s="262"/>
      <c r="R19" s="261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334</v>
      </c>
      <c r="N20" s="102"/>
      <c r="O20" s="260"/>
      <c r="P20" s="261"/>
      <c r="Q20" s="262"/>
      <c r="R20" s="261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334</v>
      </c>
      <c r="N21" s="114"/>
      <c r="O21" s="112" t="s">
        <v>334</v>
      </c>
      <c r="P21" s="116"/>
      <c r="Q21" s="254"/>
      <c r="R21" s="255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103588024</v>
      </c>
      <c r="L22" s="134"/>
      <c r="M22" s="133">
        <v>174717437</v>
      </c>
      <c r="N22" s="135"/>
      <c r="O22" s="133">
        <v>-71129413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784325269</v>
      </c>
      <c r="L23" s="143"/>
      <c r="M23" s="142">
        <v>794258103</v>
      </c>
      <c r="N23" s="144"/>
      <c r="O23" s="142">
        <v>-9932834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U31" sqref="U3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345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337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336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5931786627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487302650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192311225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230590313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 t="s">
        <v>334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64401112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5444483977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5443090977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>
        <v>1376600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>
        <v>16400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6033098198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4144649415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>
        <v>1888021145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 t="s">
        <v>334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427638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334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334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334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101311571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178327222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>
        <v>4082400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>
        <v>174244822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334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335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335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 t="s">
        <v>12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 t="s">
        <v>334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334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334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338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334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-178327222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 t="s">
        <v>12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 t="s">
        <v>334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334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 t="s">
        <v>12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 t="s">
        <v>334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334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 t="s">
        <v>12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-77015651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232184535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334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155168884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 t="s">
        <v>334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334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 t="s">
        <v>12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155168884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2018-11-05T10:12:49Z</cp:lastPrinted>
  <dcterms:created xsi:type="dcterms:W3CDTF">2018-11-01T09:33:50Z</dcterms:created>
  <dcterms:modified xsi:type="dcterms:W3CDTF">2018-11-14T03:12:05Z</dcterms:modified>
</cp:coreProperties>
</file>