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１月末" sheetId="1" r:id="rId1"/>
    <sheet name="２月末" sheetId="2" r:id="rId2"/>
    <sheet name="３月末" sheetId="3" r:id="rId3"/>
    <sheet name="４月末" sheetId="4" r:id="rId4"/>
    <sheet name="５月末" sheetId="5" r:id="rId5"/>
    <sheet name="６月末" sheetId="6" r:id="rId6"/>
    <sheet name="７月末" sheetId="7" r:id="rId7"/>
    <sheet name="８月末" sheetId="8" r:id="rId8"/>
    <sheet name="９月末" sheetId="9" r:id="rId9"/>
    <sheet name="10月末" sheetId="10" r:id="rId10"/>
    <sheet name="11月末" sheetId="11" r:id="rId11"/>
    <sheet name="12月末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5" l="1"/>
  <c r="G56" i="5"/>
  <c r="G52" i="5"/>
  <c r="G46" i="5"/>
  <c r="B34" i="5"/>
  <c r="G28" i="5"/>
  <c r="B22" i="5"/>
  <c r="B21" i="5"/>
  <c r="B18" i="5"/>
  <c r="B16" i="5"/>
  <c r="G13" i="5"/>
  <c r="B10" i="5"/>
  <c r="G9" i="5"/>
  <c r="G7" i="5"/>
  <c r="G6" i="5"/>
  <c r="B6" i="5"/>
  <c r="G57" i="4"/>
  <c r="G56" i="4"/>
  <c r="G52" i="4"/>
  <c r="G46" i="4"/>
  <c r="B34" i="4"/>
  <c r="G28" i="4"/>
  <c r="B24" i="4"/>
  <c r="G23" i="4"/>
  <c r="G22" i="4"/>
  <c r="B22" i="4"/>
  <c r="B21" i="4"/>
  <c r="G13" i="4"/>
  <c r="B10" i="4"/>
  <c r="G9" i="4"/>
  <c r="G7" i="4"/>
  <c r="G6" i="4"/>
  <c r="B6" i="4"/>
</calcChain>
</file>

<file path=xl/sharedStrings.xml><?xml version="1.0" encoding="utf-8"?>
<sst xmlns="http://schemas.openxmlformats.org/spreadsheetml/2006/main" count="1428" uniqueCount="42">
  <si>
    <t>浦安市字別住民基本台帳人口及び世帯数(総人口)</t>
    <rPh sb="19" eb="22">
      <t>ソウジンコウ</t>
    </rPh>
    <phoneticPr fontId="5"/>
  </si>
  <si>
    <t>現在</t>
    <rPh sb="0" eb="2">
      <t>ゲンザイ</t>
    </rPh>
    <phoneticPr fontId="5"/>
  </si>
  <si>
    <t>字　名　称</t>
    <rPh sb="0" eb="1">
      <t>アザ</t>
    </rPh>
    <rPh sb="2" eb="3">
      <t>ナ</t>
    </rPh>
    <rPh sb="4" eb="5">
      <t>ショウ</t>
    </rPh>
    <phoneticPr fontId="5"/>
  </si>
  <si>
    <t>世帯数</t>
    <rPh sb="0" eb="3">
      <t>セタイスウ</t>
    </rPh>
    <phoneticPr fontId="5"/>
  </si>
  <si>
    <t>人　　　　　口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</si>
  <si>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</si>
  <si>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</si>
  <si>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</si>
  <si>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猫　　　実</t>
  </si>
  <si>
    <t>海　　　楽</t>
  </si>
  <si>
    <t>１丁目</t>
    <rPh sb="1" eb="3">
      <t>チョウメ</t>
    </rPh>
    <phoneticPr fontId="5"/>
  </si>
  <si>
    <t>２丁目</t>
    <rPh sb="1" eb="3">
      <t>チョウメ</t>
    </rPh>
    <phoneticPr fontId="5"/>
  </si>
  <si>
    <t>３丁目</t>
    <rPh sb="1" eb="3">
      <t>チョウメ</t>
    </rPh>
    <phoneticPr fontId="5"/>
  </si>
  <si>
    <t>入　　　船</t>
  </si>
  <si>
    <t>４丁目</t>
    <rPh sb="1" eb="3">
      <t>チョウメ</t>
    </rPh>
    <phoneticPr fontId="5"/>
  </si>
  <si>
    <t>５丁目</t>
    <rPh sb="1" eb="3">
      <t>チョウメ</t>
    </rPh>
    <phoneticPr fontId="5"/>
  </si>
  <si>
    <t>当  代  島</t>
  </si>
  <si>
    <t>６丁目</t>
    <rPh sb="1" eb="3">
      <t>チョウメ</t>
    </rPh>
    <phoneticPr fontId="5"/>
  </si>
  <si>
    <t>北　　　栄</t>
  </si>
  <si>
    <t>美　　　浜</t>
  </si>
  <si>
    <t>堀　　　江</t>
  </si>
  <si>
    <t>舞　　　浜</t>
  </si>
  <si>
    <t>舞　浜</t>
    <rPh sb="0" eb="1">
      <t>マイ</t>
    </rPh>
    <rPh sb="2" eb="3">
      <t>ハマ</t>
    </rPh>
    <phoneticPr fontId="5"/>
  </si>
  <si>
    <t>港</t>
    <rPh sb="0" eb="1">
      <t>ミナト</t>
    </rPh>
    <phoneticPr fontId="5"/>
  </si>
  <si>
    <t>千鳥</t>
    <rPh sb="0" eb="2">
      <t>チドリ</t>
    </rPh>
    <phoneticPr fontId="5"/>
  </si>
  <si>
    <t>富　士　見</t>
  </si>
  <si>
    <t>（中町地域計）</t>
    <rPh sb="1" eb="3">
      <t>ナカマチ</t>
    </rPh>
    <rPh sb="3" eb="5">
      <t>チイキ</t>
    </rPh>
    <rPh sb="5" eb="6">
      <t>ケイ</t>
    </rPh>
    <phoneticPr fontId="5"/>
  </si>
  <si>
    <t>明　　　海</t>
    <rPh sb="0" eb="1">
      <t>メイ</t>
    </rPh>
    <rPh sb="4" eb="5">
      <t>ウミ</t>
    </rPh>
    <phoneticPr fontId="5"/>
  </si>
  <si>
    <t>（元町地域計）</t>
    <rPh sb="1" eb="2">
      <t>モト</t>
    </rPh>
    <rPh sb="2" eb="3">
      <t>マチ</t>
    </rPh>
    <rPh sb="3" eb="5">
      <t>チイキ</t>
    </rPh>
    <rPh sb="5" eb="6">
      <t>ケイ</t>
    </rPh>
    <phoneticPr fontId="5"/>
  </si>
  <si>
    <t>東　　　野</t>
  </si>
  <si>
    <t>７丁目</t>
    <rPh sb="1" eb="3">
      <t>チョウメ</t>
    </rPh>
    <phoneticPr fontId="5"/>
  </si>
  <si>
    <t>日　の　出</t>
    <rPh sb="0" eb="1">
      <t>ヒ</t>
    </rPh>
    <rPh sb="4" eb="5">
      <t>デ</t>
    </rPh>
    <phoneticPr fontId="5"/>
  </si>
  <si>
    <t xml:space="preserve">鉄鋼通り </t>
  </si>
  <si>
    <t>富　　　岡</t>
  </si>
  <si>
    <t>８丁目</t>
    <rPh sb="1" eb="3">
      <t>チョウメ</t>
    </rPh>
    <phoneticPr fontId="5"/>
  </si>
  <si>
    <t>高　　　洲</t>
    <rPh sb="0" eb="1">
      <t>タカ</t>
    </rPh>
    <rPh sb="4" eb="5">
      <t>シュウ</t>
    </rPh>
    <phoneticPr fontId="5"/>
  </si>
  <si>
    <t>今　　　川</t>
    <phoneticPr fontId="9"/>
  </si>
  <si>
    <t>弁　　　天</t>
  </si>
  <si>
    <t>９丁目</t>
    <rPh sb="1" eb="3">
      <t>チョウメ</t>
    </rPh>
    <phoneticPr fontId="5"/>
  </si>
  <si>
    <t>（新町地域計）</t>
  </si>
  <si>
    <t>　合　　計</t>
  </si>
  <si>
    <t>※　なお、工業ゾーン、アーバンリゾートゾーンは、中町地域に含めています。</t>
    <rPh sb="5" eb="7">
      <t>コウギョウ</t>
    </rPh>
    <rPh sb="24" eb="26">
      <t>ナカマチ</t>
    </rPh>
    <rPh sb="26" eb="28">
      <t>チイキ</t>
    </rPh>
    <rPh sb="29" eb="30">
      <t>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</si>
</sst>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38" fontId="4" fillId="0" borderId="0" xfId="1" applyFont="1" applyFill="1" applyAlignment="1">
      <alignment horizontal="centerContinuous"/>
    </xf>
    <xf numFmtId="38" fontId="6" fillId="0" borderId="0" xfId="1" applyFont="1" applyFill="1" applyAlignment="1">
      <alignment horizontal="centerContinuous"/>
    </xf>
    <xf numFmtId="38" fontId="6" fillId="0" borderId="0" xfId="1" applyFont="1" applyFill="1" applyAlignment="1"/>
    <xf numFmtId="38" fontId="6" fillId="0" borderId="0" xfId="1" applyFont="1" applyFill="1" applyAlignment="1">
      <alignment horizontal="left"/>
    </xf>
    <xf numFmtId="38" fontId="6" fillId="0" borderId="4" xfId="1" applyFont="1" applyFill="1" applyBorder="1" applyAlignment="1">
      <alignment horizontal="centerContinuous" vertical="center"/>
    </xf>
    <xf numFmtId="38" fontId="6" fillId="0" borderId="5" xfId="1" applyFont="1" applyFill="1" applyBorder="1" applyAlignment="1">
      <alignment horizontal="centerContinuous"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3" fillId="2" borderId="12" xfId="1" applyFont="1" applyFill="1" applyBorder="1" applyAlignment="1" applyProtection="1">
      <alignment horizontal="center"/>
    </xf>
    <xf numFmtId="38" fontId="3" fillId="2" borderId="13" xfId="1" applyFont="1" applyFill="1" applyBorder="1" applyAlignment="1" applyProtection="1"/>
    <xf numFmtId="38" fontId="3" fillId="2" borderId="14" xfId="1" applyFont="1" applyFill="1" applyBorder="1" applyAlignment="1" applyProtection="1"/>
    <xf numFmtId="38" fontId="3" fillId="2" borderId="15" xfId="1" applyFont="1" applyFill="1" applyBorder="1" applyAlignment="1" applyProtection="1">
      <alignment horizontal="center"/>
    </xf>
    <xf numFmtId="38" fontId="6" fillId="2" borderId="16" xfId="1" applyFont="1" applyFill="1" applyBorder="1" applyAlignment="1"/>
    <xf numFmtId="38" fontId="3" fillId="2" borderId="17" xfId="1" applyFont="1" applyFill="1" applyBorder="1" applyAlignment="1" applyProtection="1"/>
    <xf numFmtId="38" fontId="6" fillId="0" borderId="0" xfId="1" applyFont="1" applyFill="1" applyBorder="1" applyAlignment="1"/>
    <xf numFmtId="38" fontId="6" fillId="0" borderId="18" xfId="1" applyFont="1" applyFill="1" applyBorder="1" applyAlignment="1">
      <alignment horizontal="center"/>
    </xf>
    <xf numFmtId="38" fontId="6" fillId="0" borderId="16" xfId="1" applyFont="1" applyFill="1" applyBorder="1" applyAlignment="1"/>
    <xf numFmtId="38" fontId="6" fillId="0" borderId="19" xfId="1" applyFont="1" applyFill="1" applyBorder="1" applyAlignment="1"/>
    <xf numFmtId="38" fontId="3" fillId="0" borderId="20" xfId="1" applyFont="1" applyBorder="1" applyAlignment="1" applyProtection="1"/>
    <xf numFmtId="38" fontId="6" fillId="0" borderId="21" xfId="1" applyFont="1" applyFill="1" applyBorder="1" applyAlignment="1">
      <alignment horizontal="center"/>
    </xf>
    <xf numFmtId="38" fontId="3" fillId="0" borderId="22" xfId="1" applyFont="1" applyBorder="1" applyAlignment="1" applyProtection="1"/>
    <xf numFmtId="38" fontId="3" fillId="0" borderId="17" xfId="1" applyFont="1" applyBorder="1" applyAlignment="1" applyProtection="1"/>
    <xf numFmtId="38" fontId="3" fillId="2" borderId="23" xfId="1" applyFont="1" applyFill="1" applyBorder="1" applyAlignment="1" applyProtection="1">
      <alignment horizontal="center"/>
    </xf>
    <xf numFmtId="38" fontId="3" fillId="2" borderId="22" xfId="1" applyFont="1" applyFill="1" applyBorder="1" applyAlignment="1" applyProtection="1"/>
    <xf numFmtId="38" fontId="3" fillId="2" borderId="20" xfId="1" applyFont="1" applyFill="1" applyBorder="1" applyAlignment="1" applyProtection="1"/>
    <xf numFmtId="38" fontId="3" fillId="0" borderId="24" xfId="1" applyFont="1" applyBorder="1" applyAlignment="1" applyProtection="1"/>
    <xf numFmtId="38" fontId="3" fillId="0" borderId="16" xfId="1" applyFont="1" applyBorder="1" applyAlignment="1" applyProtection="1"/>
    <xf numFmtId="38" fontId="6" fillId="2" borderId="21" xfId="1" applyFont="1" applyFill="1" applyBorder="1" applyAlignment="1">
      <alignment horizontal="center"/>
    </xf>
    <xf numFmtId="38" fontId="6" fillId="2" borderId="20" xfId="1" applyFont="1" applyFill="1" applyBorder="1" applyAlignment="1"/>
    <xf numFmtId="38" fontId="6" fillId="2" borderId="25" xfId="1" applyFont="1" applyFill="1" applyBorder="1" applyAlignment="1">
      <alignment horizontal="center"/>
    </xf>
    <xf numFmtId="38" fontId="3" fillId="2" borderId="26" xfId="1" applyFont="1" applyFill="1" applyBorder="1" applyAlignment="1" applyProtection="1">
      <alignment horizontal="center"/>
    </xf>
    <xf numFmtId="38" fontId="3" fillId="2" borderId="27" xfId="1" applyFont="1" applyFill="1" applyBorder="1" applyAlignment="1" applyProtection="1"/>
    <xf numFmtId="38" fontId="7" fillId="3" borderId="28" xfId="1" applyFont="1" applyFill="1" applyBorder="1" applyAlignment="1">
      <alignment horizontal="center"/>
    </xf>
    <xf numFmtId="38" fontId="6" fillId="3" borderId="29" xfId="1" applyFont="1" applyFill="1" applyBorder="1" applyAlignment="1"/>
    <xf numFmtId="38" fontId="6" fillId="3" borderId="30" xfId="1" applyFont="1" applyFill="1" applyBorder="1" applyAlignment="1"/>
    <xf numFmtId="38" fontId="6" fillId="2" borderId="31" xfId="1" applyFont="1" applyFill="1" applyBorder="1" applyAlignment="1">
      <alignment horizontal="center"/>
    </xf>
    <xf numFmtId="38" fontId="6" fillId="2" borderId="32" xfId="1" applyFont="1" applyFill="1" applyBorder="1" applyAlignment="1"/>
    <xf numFmtId="38" fontId="3" fillId="2" borderId="33" xfId="1" applyFont="1" applyFill="1" applyBorder="1" applyAlignment="1" applyProtection="1"/>
    <xf numFmtId="38" fontId="3" fillId="0" borderId="21" xfId="1" applyFont="1" applyFill="1" applyBorder="1" applyAlignment="1">
      <alignment horizontal="center"/>
    </xf>
    <xf numFmtId="38" fontId="6" fillId="0" borderId="34" xfId="1" applyFont="1" applyFill="1" applyBorder="1" applyAlignment="1">
      <alignment horizontal="center"/>
    </xf>
    <xf numFmtId="38" fontId="6" fillId="0" borderId="35" xfId="1" applyFont="1" applyFill="1" applyBorder="1" applyAlignment="1"/>
    <xf numFmtId="38" fontId="6" fillId="0" borderId="36" xfId="1" applyFont="1" applyFill="1" applyBorder="1" applyAlignment="1"/>
    <xf numFmtId="38" fontId="3" fillId="0" borderId="10" xfId="1" applyFont="1" applyBorder="1" applyAlignment="1" applyProtection="1"/>
    <xf numFmtId="38" fontId="8" fillId="3" borderId="37" xfId="1" applyFont="1" applyFill="1" applyBorder="1" applyAlignment="1" applyProtection="1">
      <alignment horizontal="center"/>
    </xf>
    <xf numFmtId="38" fontId="3" fillId="3" borderId="38" xfId="1" applyNumberFormat="1" applyFont="1" applyFill="1" applyBorder="1" applyAlignment="1" applyProtection="1"/>
    <xf numFmtId="38" fontId="3" fillId="3" borderId="38" xfId="1" applyFont="1" applyFill="1" applyBorder="1" applyAlignment="1" applyProtection="1"/>
    <xf numFmtId="38" fontId="3" fillId="3" borderId="39" xfId="1" applyFont="1" applyFill="1" applyBorder="1" applyAlignment="1" applyProtection="1"/>
    <xf numFmtId="38" fontId="3" fillId="2" borderId="40" xfId="1" applyFont="1" applyFill="1" applyBorder="1" applyAlignment="1" applyProtection="1">
      <alignment horizontal="center"/>
    </xf>
    <xf numFmtId="38" fontId="3" fillId="2" borderId="41" xfId="1" applyFont="1" applyFill="1" applyBorder="1" applyAlignment="1" applyProtection="1"/>
    <xf numFmtId="38" fontId="3" fillId="2" borderId="42" xfId="1" applyFont="1" applyFill="1" applyBorder="1" applyAlignment="1" applyProtection="1"/>
    <xf numFmtId="38" fontId="3" fillId="0" borderId="16" xfId="1" applyFont="1" applyFill="1" applyBorder="1" applyAlignment="1"/>
    <xf numFmtId="38" fontId="0" fillId="0" borderId="16" xfId="1" applyFont="1" applyFill="1" applyBorder="1" applyAlignment="1"/>
    <xf numFmtId="38" fontId="3" fillId="2" borderId="21" xfId="1" applyFont="1" applyFill="1" applyBorder="1" applyAlignment="1">
      <alignment horizontal="center"/>
    </xf>
    <xf numFmtId="38" fontId="3" fillId="2" borderId="16" xfId="1" applyFont="1" applyFill="1" applyBorder="1" applyAlignment="1"/>
    <xf numFmtId="38" fontId="3" fillId="2" borderId="20" xfId="1" applyFont="1" applyFill="1" applyBorder="1" applyAlignment="1"/>
    <xf numFmtId="38" fontId="3" fillId="0" borderId="15" xfId="1" applyFont="1" applyBorder="1" applyAlignment="1" applyProtection="1">
      <alignment horizontal="center"/>
    </xf>
    <xf numFmtId="38" fontId="3" fillId="0" borderId="17" xfId="1" applyFont="1" applyFill="1" applyBorder="1" applyAlignment="1" applyProtection="1"/>
    <xf numFmtId="38" fontId="3" fillId="2" borderId="43" xfId="1" applyFont="1" applyFill="1" applyBorder="1" applyAlignment="1" applyProtection="1">
      <alignment horizontal="center"/>
    </xf>
    <xf numFmtId="38" fontId="6" fillId="0" borderId="25" xfId="1" applyFont="1" applyFill="1" applyBorder="1" applyAlignment="1">
      <alignment horizontal="center"/>
    </xf>
    <xf numFmtId="38" fontId="6" fillId="0" borderId="20" xfId="1" applyFont="1" applyFill="1" applyBorder="1" applyAlignment="1"/>
    <xf numFmtId="38" fontId="3" fillId="2" borderId="44" xfId="1" applyFont="1" applyFill="1" applyBorder="1" applyAlignment="1" applyProtection="1">
      <alignment horizontal="center"/>
    </xf>
    <xf numFmtId="38" fontId="3" fillId="2" borderId="45" xfId="1" applyFont="1" applyFill="1" applyBorder="1" applyAlignment="1" applyProtection="1"/>
    <xf numFmtId="38" fontId="3" fillId="0" borderId="46" xfId="1" applyFont="1" applyBorder="1" applyAlignment="1" applyProtection="1"/>
    <xf numFmtId="38" fontId="3" fillId="0" borderId="25" xfId="1" applyFont="1" applyFill="1" applyBorder="1" applyAlignment="1">
      <alignment horizontal="center"/>
    </xf>
    <xf numFmtId="38" fontId="3" fillId="0" borderId="47" xfId="1" applyFont="1" applyBorder="1" applyAlignment="1" applyProtection="1"/>
    <xf numFmtId="38" fontId="7" fillId="3" borderId="48" xfId="1" applyFont="1" applyFill="1" applyBorder="1" applyAlignment="1">
      <alignment horizontal="center"/>
    </xf>
    <xf numFmtId="38" fontId="6" fillId="3" borderId="49" xfId="1" applyFont="1" applyFill="1" applyBorder="1" applyAlignment="1"/>
    <xf numFmtId="38" fontId="6" fillId="3" borderId="50" xfId="1" applyFont="1" applyFill="1" applyBorder="1" applyAlignment="1"/>
    <xf numFmtId="38" fontId="6" fillId="0" borderId="51" xfId="1" applyFont="1" applyFill="1" applyBorder="1" applyAlignment="1">
      <alignment horizontal="center"/>
    </xf>
    <xf numFmtId="38" fontId="6" fillId="0" borderId="9" xfId="1" applyFont="1" applyFill="1" applyBorder="1" applyAlignment="1"/>
    <xf numFmtId="38" fontId="3" fillId="0" borderId="52" xfId="1" applyFont="1" applyBorder="1" applyAlignment="1" applyProtection="1"/>
    <xf numFmtId="38" fontId="7" fillId="3" borderId="53" xfId="1" applyFont="1" applyFill="1" applyBorder="1" applyAlignment="1">
      <alignment horizontal="center"/>
    </xf>
    <xf numFmtId="38" fontId="6" fillId="3" borderId="7" xfId="1" applyFont="1" applyFill="1" applyBorder="1" applyAlignment="1"/>
    <xf numFmtId="38" fontId="6" fillId="3" borderId="54" xfId="1" applyFont="1" applyFill="1" applyBorder="1" applyAlignment="1"/>
    <xf numFmtId="38" fontId="6" fillId="0" borderId="0" xfId="1" applyFont="1" applyFill="1" applyAlignment="1">
      <alignment horizontal="center"/>
    </xf>
    <xf numFmtId="58" fontId="6" fillId="0" borderId="1" xfId="1" applyNumberFormat="1" applyFont="1" applyFill="1" applyBorder="1" applyAlignment="1">
      <alignment horizontal="right"/>
    </xf>
    <xf numFmtId="38" fontId="6" fillId="0" borderId="2" xfId="1" applyFont="1" applyFill="1" applyBorder="1" applyAlignment="1">
      <alignment horizontal="center" vertical="center" wrapText="1"/>
    </xf>
    <xf numFmtId="38" fontId="6" fillId="0" borderId="6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workbookViewId="0">
      <selection activeCell="N9" sqref="N9"/>
    </sheetView>
  </sheetViews>
  <sheetFormatPr defaultRowHeight="13.5" x14ac:dyDescent="0.15"/>
  <cols>
    <col min="1" max="1" width="13.125" style="3" customWidth="1"/>
    <col min="2" max="5" width="8.625" style="3" customWidth="1"/>
    <col min="6" max="6" width="13.125" style="3" customWidth="1"/>
    <col min="7" max="10" width="8.625" style="3" customWidth="1"/>
    <col min="11" max="256" width="9" style="3"/>
    <col min="257" max="257" width="13.125" style="3" customWidth="1"/>
    <col min="258" max="261" width="8.625" style="3" customWidth="1"/>
    <col min="262" max="262" width="13.125" style="3" customWidth="1"/>
    <col min="263" max="266" width="8.625" style="3" customWidth="1"/>
    <col min="267" max="512" width="9" style="3"/>
    <col min="513" max="513" width="13.125" style="3" customWidth="1"/>
    <col min="514" max="517" width="8.625" style="3" customWidth="1"/>
    <col min="518" max="518" width="13.125" style="3" customWidth="1"/>
    <col min="519" max="522" width="8.625" style="3" customWidth="1"/>
    <col min="523" max="768" width="9" style="3"/>
    <col min="769" max="769" width="13.125" style="3" customWidth="1"/>
    <col min="770" max="773" width="8.625" style="3" customWidth="1"/>
    <col min="774" max="774" width="13.125" style="3" customWidth="1"/>
    <col min="775" max="778" width="8.625" style="3" customWidth="1"/>
    <col min="779" max="1024" width="9" style="3"/>
    <col min="1025" max="1025" width="13.125" style="3" customWidth="1"/>
    <col min="1026" max="1029" width="8.625" style="3" customWidth="1"/>
    <col min="1030" max="1030" width="13.125" style="3" customWidth="1"/>
    <col min="1031" max="1034" width="8.625" style="3" customWidth="1"/>
    <col min="1035" max="1280" width="9" style="3"/>
    <col min="1281" max="1281" width="13.125" style="3" customWidth="1"/>
    <col min="1282" max="1285" width="8.625" style="3" customWidth="1"/>
    <col min="1286" max="1286" width="13.125" style="3" customWidth="1"/>
    <col min="1287" max="1290" width="8.625" style="3" customWidth="1"/>
    <col min="1291" max="1536" width="9" style="3"/>
    <col min="1537" max="1537" width="13.125" style="3" customWidth="1"/>
    <col min="1538" max="1541" width="8.625" style="3" customWidth="1"/>
    <col min="1542" max="1542" width="13.125" style="3" customWidth="1"/>
    <col min="1543" max="1546" width="8.625" style="3" customWidth="1"/>
    <col min="1547" max="1792" width="9" style="3"/>
    <col min="1793" max="1793" width="13.125" style="3" customWidth="1"/>
    <col min="1794" max="1797" width="8.625" style="3" customWidth="1"/>
    <col min="1798" max="1798" width="13.125" style="3" customWidth="1"/>
    <col min="1799" max="1802" width="8.625" style="3" customWidth="1"/>
    <col min="1803" max="2048" width="9" style="3"/>
    <col min="2049" max="2049" width="13.125" style="3" customWidth="1"/>
    <col min="2050" max="2053" width="8.625" style="3" customWidth="1"/>
    <col min="2054" max="2054" width="13.125" style="3" customWidth="1"/>
    <col min="2055" max="2058" width="8.625" style="3" customWidth="1"/>
    <col min="2059" max="2304" width="9" style="3"/>
    <col min="2305" max="2305" width="13.125" style="3" customWidth="1"/>
    <col min="2306" max="2309" width="8.625" style="3" customWidth="1"/>
    <col min="2310" max="2310" width="13.125" style="3" customWidth="1"/>
    <col min="2311" max="2314" width="8.625" style="3" customWidth="1"/>
    <col min="2315" max="2560" width="9" style="3"/>
    <col min="2561" max="2561" width="13.125" style="3" customWidth="1"/>
    <col min="2562" max="2565" width="8.625" style="3" customWidth="1"/>
    <col min="2566" max="2566" width="13.125" style="3" customWidth="1"/>
    <col min="2567" max="2570" width="8.625" style="3" customWidth="1"/>
    <col min="2571" max="2816" width="9" style="3"/>
    <col min="2817" max="2817" width="13.125" style="3" customWidth="1"/>
    <col min="2818" max="2821" width="8.625" style="3" customWidth="1"/>
    <col min="2822" max="2822" width="13.125" style="3" customWidth="1"/>
    <col min="2823" max="2826" width="8.625" style="3" customWidth="1"/>
    <col min="2827" max="3072" width="9" style="3"/>
    <col min="3073" max="3073" width="13.125" style="3" customWidth="1"/>
    <col min="3074" max="3077" width="8.625" style="3" customWidth="1"/>
    <col min="3078" max="3078" width="13.125" style="3" customWidth="1"/>
    <col min="3079" max="3082" width="8.625" style="3" customWidth="1"/>
    <col min="3083" max="3328" width="9" style="3"/>
    <col min="3329" max="3329" width="13.125" style="3" customWidth="1"/>
    <col min="3330" max="3333" width="8.625" style="3" customWidth="1"/>
    <col min="3334" max="3334" width="13.125" style="3" customWidth="1"/>
    <col min="3335" max="3338" width="8.625" style="3" customWidth="1"/>
    <col min="3339" max="3584" width="9" style="3"/>
    <col min="3585" max="3585" width="13.125" style="3" customWidth="1"/>
    <col min="3586" max="3589" width="8.625" style="3" customWidth="1"/>
    <col min="3590" max="3590" width="13.125" style="3" customWidth="1"/>
    <col min="3591" max="3594" width="8.625" style="3" customWidth="1"/>
    <col min="3595" max="3840" width="9" style="3"/>
    <col min="3841" max="3841" width="13.125" style="3" customWidth="1"/>
    <col min="3842" max="3845" width="8.625" style="3" customWidth="1"/>
    <col min="3846" max="3846" width="13.125" style="3" customWidth="1"/>
    <col min="3847" max="3850" width="8.625" style="3" customWidth="1"/>
    <col min="3851" max="4096" width="9" style="3"/>
    <col min="4097" max="4097" width="13.125" style="3" customWidth="1"/>
    <col min="4098" max="4101" width="8.625" style="3" customWidth="1"/>
    <col min="4102" max="4102" width="13.125" style="3" customWidth="1"/>
    <col min="4103" max="4106" width="8.625" style="3" customWidth="1"/>
    <col min="4107" max="4352" width="9" style="3"/>
    <col min="4353" max="4353" width="13.125" style="3" customWidth="1"/>
    <col min="4354" max="4357" width="8.625" style="3" customWidth="1"/>
    <col min="4358" max="4358" width="13.125" style="3" customWidth="1"/>
    <col min="4359" max="4362" width="8.625" style="3" customWidth="1"/>
    <col min="4363" max="4608" width="9" style="3"/>
    <col min="4609" max="4609" width="13.125" style="3" customWidth="1"/>
    <col min="4610" max="4613" width="8.625" style="3" customWidth="1"/>
    <col min="4614" max="4614" width="13.125" style="3" customWidth="1"/>
    <col min="4615" max="4618" width="8.625" style="3" customWidth="1"/>
    <col min="4619" max="4864" width="9" style="3"/>
    <col min="4865" max="4865" width="13.125" style="3" customWidth="1"/>
    <col min="4866" max="4869" width="8.625" style="3" customWidth="1"/>
    <col min="4870" max="4870" width="13.125" style="3" customWidth="1"/>
    <col min="4871" max="4874" width="8.625" style="3" customWidth="1"/>
    <col min="4875" max="5120" width="9" style="3"/>
    <col min="5121" max="5121" width="13.125" style="3" customWidth="1"/>
    <col min="5122" max="5125" width="8.625" style="3" customWidth="1"/>
    <col min="5126" max="5126" width="13.125" style="3" customWidth="1"/>
    <col min="5127" max="5130" width="8.625" style="3" customWidth="1"/>
    <col min="5131" max="5376" width="9" style="3"/>
    <col min="5377" max="5377" width="13.125" style="3" customWidth="1"/>
    <col min="5378" max="5381" width="8.625" style="3" customWidth="1"/>
    <col min="5382" max="5382" width="13.125" style="3" customWidth="1"/>
    <col min="5383" max="5386" width="8.625" style="3" customWidth="1"/>
    <col min="5387" max="5632" width="9" style="3"/>
    <col min="5633" max="5633" width="13.125" style="3" customWidth="1"/>
    <col min="5634" max="5637" width="8.625" style="3" customWidth="1"/>
    <col min="5638" max="5638" width="13.125" style="3" customWidth="1"/>
    <col min="5639" max="5642" width="8.625" style="3" customWidth="1"/>
    <col min="5643" max="5888" width="9" style="3"/>
    <col min="5889" max="5889" width="13.125" style="3" customWidth="1"/>
    <col min="5890" max="5893" width="8.625" style="3" customWidth="1"/>
    <col min="5894" max="5894" width="13.125" style="3" customWidth="1"/>
    <col min="5895" max="5898" width="8.625" style="3" customWidth="1"/>
    <col min="5899" max="6144" width="9" style="3"/>
    <col min="6145" max="6145" width="13.125" style="3" customWidth="1"/>
    <col min="6146" max="6149" width="8.625" style="3" customWidth="1"/>
    <col min="6150" max="6150" width="13.125" style="3" customWidth="1"/>
    <col min="6151" max="6154" width="8.625" style="3" customWidth="1"/>
    <col min="6155" max="6400" width="9" style="3"/>
    <col min="6401" max="6401" width="13.125" style="3" customWidth="1"/>
    <col min="6402" max="6405" width="8.625" style="3" customWidth="1"/>
    <col min="6406" max="6406" width="13.125" style="3" customWidth="1"/>
    <col min="6407" max="6410" width="8.625" style="3" customWidth="1"/>
    <col min="6411" max="6656" width="9" style="3"/>
    <col min="6657" max="6657" width="13.125" style="3" customWidth="1"/>
    <col min="6658" max="6661" width="8.625" style="3" customWidth="1"/>
    <col min="6662" max="6662" width="13.125" style="3" customWidth="1"/>
    <col min="6663" max="6666" width="8.625" style="3" customWidth="1"/>
    <col min="6667" max="6912" width="9" style="3"/>
    <col min="6913" max="6913" width="13.125" style="3" customWidth="1"/>
    <col min="6914" max="6917" width="8.625" style="3" customWidth="1"/>
    <col min="6918" max="6918" width="13.125" style="3" customWidth="1"/>
    <col min="6919" max="6922" width="8.625" style="3" customWidth="1"/>
    <col min="6923" max="7168" width="9" style="3"/>
    <col min="7169" max="7169" width="13.125" style="3" customWidth="1"/>
    <col min="7170" max="7173" width="8.625" style="3" customWidth="1"/>
    <col min="7174" max="7174" width="13.125" style="3" customWidth="1"/>
    <col min="7175" max="7178" width="8.625" style="3" customWidth="1"/>
    <col min="7179" max="7424" width="9" style="3"/>
    <col min="7425" max="7425" width="13.125" style="3" customWidth="1"/>
    <col min="7426" max="7429" width="8.625" style="3" customWidth="1"/>
    <col min="7430" max="7430" width="13.125" style="3" customWidth="1"/>
    <col min="7431" max="7434" width="8.625" style="3" customWidth="1"/>
    <col min="7435" max="7680" width="9" style="3"/>
    <col min="7681" max="7681" width="13.125" style="3" customWidth="1"/>
    <col min="7682" max="7685" width="8.625" style="3" customWidth="1"/>
    <col min="7686" max="7686" width="13.125" style="3" customWidth="1"/>
    <col min="7687" max="7690" width="8.625" style="3" customWidth="1"/>
    <col min="7691" max="7936" width="9" style="3"/>
    <col min="7937" max="7937" width="13.125" style="3" customWidth="1"/>
    <col min="7938" max="7941" width="8.625" style="3" customWidth="1"/>
    <col min="7942" max="7942" width="13.125" style="3" customWidth="1"/>
    <col min="7943" max="7946" width="8.625" style="3" customWidth="1"/>
    <col min="7947" max="8192" width="9" style="3"/>
    <col min="8193" max="8193" width="13.125" style="3" customWidth="1"/>
    <col min="8194" max="8197" width="8.625" style="3" customWidth="1"/>
    <col min="8198" max="8198" width="13.125" style="3" customWidth="1"/>
    <col min="8199" max="8202" width="8.625" style="3" customWidth="1"/>
    <col min="8203" max="8448" width="9" style="3"/>
    <col min="8449" max="8449" width="13.125" style="3" customWidth="1"/>
    <col min="8450" max="8453" width="8.625" style="3" customWidth="1"/>
    <col min="8454" max="8454" width="13.125" style="3" customWidth="1"/>
    <col min="8455" max="8458" width="8.625" style="3" customWidth="1"/>
    <col min="8459" max="8704" width="9" style="3"/>
    <col min="8705" max="8705" width="13.125" style="3" customWidth="1"/>
    <col min="8706" max="8709" width="8.625" style="3" customWidth="1"/>
    <col min="8710" max="8710" width="13.125" style="3" customWidth="1"/>
    <col min="8711" max="8714" width="8.625" style="3" customWidth="1"/>
    <col min="8715" max="8960" width="9" style="3"/>
    <col min="8961" max="8961" width="13.125" style="3" customWidth="1"/>
    <col min="8962" max="8965" width="8.625" style="3" customWidth="1"/>
    <col min="8966" max="8966" width="13.125" style="3" customWidth="1"/>
    <col min="8967" max="8970" width="8.625" style="3" customWidth="1"/>
    <col min="8971" max="9216" width="9" style="3"/>
    <col min="9217" max="9217" width="13.125" style="3" customWidth="1"/>
    <col min="9218" max="9221" width="8.625" style="3" customWidth="1"/>
    <col min="9222" max="9222" width="13.125" style="3" customWidth="1"/>
    <col min="9223" max="9226" width="8.625" style="3" customWidth="1"/>
    <col min="9227" max="9472" width="9" style="3"/>
    <col min="9473" max="9473" width="13.125" style="3" customWidth="1"/>
    <col min="9474" max="9477" width="8.625" style="3" customWidth="1"/>
    <col min="9478" max="9478" width="13.125" style="3" customWidth="1"/>
    <col min="9479" max="9482" width="8.625" style="3" customWidth="1"/>
    <col min="9483" max="9728" width="9" style="3"/>
    <col min="9729" max="9729" width="13.125" style="3" customWidth="1"/>
    <col min="9730" max="9733" width="8.625" style="3" customWidth="1"/>
    <col min="9734" max="9734" width="13.125" style="3" customWidth="1"/>
    <col min="9735" max="9738" width="8.625" style="3" customWidth="1"/>
    <col min="9739" max="9984" width="9" style="3"/>
    <col min="9985" max="9985" width="13.125" style="3" customWidth="1"/>
    <col min="9986" max="9989" width="8.625" style="3" customWidth="1"/>
    <col min="9990" max="9990" width="13.125" style="3" customWidth="1"/>
    <col min="9991" max="9994" width="8.625" style="3" customWidth="1"/>
    <col min="9995" max="10240" width="9" style="3"/>
    <col min="10241" max="10241" width="13.125" style="3" customWidth="1"/>
    <col min="10242" max="10245" width="8.625" style="3" customWidth="1"/>
    <col min="10246" max="10246" width="13.125" style="3" customWidth="1"/>
    <col min="10247" max="10250" width="8.625" style="3" customWidth="1"/>
    <col min="10251" max="10496" width="9" style="3"/>
    <col min="10497" max="10497" width="13.125" style="3" customWidth="1"/>
    <col min="10498" max="10501" width="8.625" style="3" customWidth="1"/>
    <col min="10502" max="10502" width="13.125" style="3" customWidth="1"/>
    <col min="10503" max="10506" width="8.625" style="3" customWidth="1"/>
    <col min="10507" max="10752" width="9" style="3"/>
    <col min="10753" max="10753" width="13.125" style="3" customWidth="1"/>
    <col min="10754" max="10757" width="8.625" style="3" customWidth="1"/>
    <col min="10758" max="10758" width="13.125" style="3" customWidth="1"/>
    <col min="10759" max="10762" width="8.625" style="3" customWidth="1"/>
    <col min="10763" max="11008" width="9" style="3"/>
    <col min="11009" max="11009" width="13.125" style="3" customWidth="1"/>
    <col min="11010" max="11013" width="8.625" style="3" customWidth="1"/>
    <col min="11014" max="11014" width="13.125" style="3" customWidth="1"/>
    <col min="11015" max="11018" width="8.625" style="3" customWidth="1"/>
    <col min="11019" max="11264" width="9" style="3"/>
    <col min="11265" max="11265" width="13.125" style="3" customWidth="1"/>
    <col min="11266" max="11269" width="8.625" style="3" customWidth="1"/>
    <col min="11270" max="11270" width="13.125" style="3" customWidth="1"/>
    <col min="11271" max="11274" width="8.625" style="3" customWidth="1"/>
    <col min="11275" max="11520" width="9" style="3"/>
    <col min="11521" max="11521" width="13.125" style="3" customWidth="1"/>
    <col min="11522" max="11525" width="8.625" style="3" customWidth="1"/>
    <col min="11526" max="11526" width="13.125" style="3" customWidth="1"/>
    <col min="11527" max="11530" width="8.625" style="3" customWidth="1"/>
    <col min="11531" max="11776" width="9" style="3"/>
    <col min="11777" max="11777" width="13.125" style="3" customWidth="1"/>
    <col min="11778" max="11781" width="8.625" style="3" customWidth="1"/>
    <col min="11782" max="11782" width="13.125" style="3" customWidth="1"/>
    <col min="11783" max="11786" width="8.625" style="3" customWidth="1"/>
    <col min="11787" max="12032" width="9" style="3"/>
    <col min="12033" max="12033" width="13.125" style="3" customWidth="1"/>
    <col min="12034" max="12037" width="8.625" style="3" customWidth="1"/>
    <col min="12038" max="12038" width="13.125" style="3" customWidth="1"/>
    <col min="12039" max="12042" width="8.625" style="3" customWidth="1"/>
    <col min="12043" max="12288" width="9" style="3"/>
    <col min="12289" max="12289" width="13.125" style="3" customWidth="1"/>
    <col min="12290" max="12293" width="8.625" style="3" customWidth="1"/>
    <col min="12294" max="12294" width="13.125" style="3" customWidth="1"/>
    <col min="12295" max="12298" width="8.625" style="3" customWidth="1"/>
    <col min="12299" max="12544" width="9" style="3"/>
    <col min="12545" max="12545" width="13.125" style="3" customWidth="1"/>
    <col min="12546" max="12549" width="8.625" style="3" customWidth="1"/>
    <col min="12550" max="12550" width="13.125" style="3" customWidth="1"/>
    <col min="12551" max="12554" width="8.625" style="3" customWidth="1"/>
    <col min="12555" max="12800" width="9" style="3"/>
    <col min="12801" max="12801" width="13.125" style="3" customWidth="1"/>
    <col min="12802" max="12805" width="8.625" style="3" customWidth="1"/>
    <col min="12806" max="12806" width="13.125" style="3" customWidth="1"/>
    <col min="12807" max="12810" width="8.625" style="3" customWidth="1"/>
    <col min="12811" max="13056" width="9" style="3"/>
    <col min="13057" max="13057" width="13.125" style="3" customWidth="1"/>
    <col min="13058" max="13061" width="8.625" style="3" customWidth="1"/>
    <col min="13062" max="13062" width="13.125" style="3" customWidth="1"/>
    <col min="13063" max="13066" width="8.625" style="3" customWidth="1"/>
    <col min="13067" max="13312" width="9" style="3"/>
    <col min="13313" max="13313" width="13.125" style="3" customWidth="1"/>
    <col min="13314" max="13317" width="8.625" style="3" customWidth="1"/>
    <col min="13318" max="13318" width="13.125" style="3" customWidth="1"/>
    <col min="13319" max="13322" width="8.625" style="3" customWidth="1"/>
    <col min="13323" max="13568" width="9" style="3"/>
    <col min="13569" max="13569" width="13.125" style="3" customWidth="1"/>
    <col min="13570" max="13573" width="8.625" style="3" customWidth="1"/>
    <col min="13574" max="13574" width="13.125" style="3" customWidth="1"/>
    <col min="13575" max="13578" width="8.625" style="3" customWidth="1"/>
    <col min="13579" max="13824" width="9" style="3"/>
    <col min="13825" max="13825" width="13.125" style="3" customWidth="1"/>
    <col min="13826" max="13829" width="8.625" style="3" customWidth="1"/>
    <col min="13830" max="13830" width="13.125" style="3" customWidth="1"/>
    <col min="13831" max="13834" width="8.625" style="3" customWidth="1"/>
    <col min="13835" max="14080" width="9" style="3"/>
    <col min="14081" max="14081" width="13.125" style="3" customWidth="1"/>
    <col min="14082" max="14085" width="8.625" style="3" customWidth="1"/>
    <col min="14086" max="14086" width="13.125" style="3" customWidth="1"/>
    <col min="14087" max="14090" width="8.625" style="3" customWidth="1"/>
    <col min="14091" max="14336" width="9" style="3"/>
    <col min="14337" max="14337" width="13.125" style="3" customWidth="1"/>
    <col min="14338" max="14341" width="8.625" style="3" customWidth="1"/>
    <col min="14342" max="14342" width="13.125" style="3" customWidth="1"/>
    <col min="14343" max="14346" width="8.625" style="3" customWidth="1"/>
    <col min="14347" max="14592" width="9" style="3"/>
    <col min="14593" max="14593" width="13.125" style="3" customWidth="1"/>
    <col min="14594" max="14597" width="8.625" style="3" customWidth="1"/>
    <col min="14598" max="14598" width="13.125" style="3" customWidth="1"/>
    <col min="14599" max="14602" width="8.625" style="3" customWidth="1"/>
    <col min="14603" max="14848" width="9" style="3"/>
    <col min="14849" max="14849" width="13.125" style="3" customWidth="1"/>
    <col min="14850" max="14853" width="8.625" style="3" customWidth="1"/>
    <col min="14854" max="14854" width="13.125" style="3" customWidth="1"/>
    <col min="14855" max="14858" width="8.625" style="3" customWidth="1"/>
    <col min="14859" max="15104" width="9" style="3"/>
    <col min="15105" max="15105" width="13.125" style="3" customWidth="1"/>
    <col min="15106" max="15109" width="8.625" style="3" customWidth="1"/>
    <col min="15110" max="15110" width="13.125" style="3" customWidth="1"/>
    <col min="15111" max="15114" width="8.625" style="3" customWidth="1"/>
    <col min="15115" max="15360" width="9" style="3"/>
    <col min="15361" max="15361" width="13.125" style="3" customWidth="1"/>
    <col min="15362" max="15365" width="8.625" style="3" customWidth="1"/>
    <col min="15366" max="15366" width="13.125" style="3" customWidth="1"/>
    <col min="15367" max="15370" width="8.625" style="3" customWidth="1"/>
    <col min="15371" max="15616" width="9" style="3"/>
    <col min="15617" max="15617" width="13.125" style="3" customWidth="1"/>
    <col min="15618" max="15621" width="8.625" style="3" customWidth="1"/>
    <col min="15622" max="15622" width="13.125" style="3" customWidth="1"/>
    <col min="15623" max="15626" width="8.625" style="3" customWidth="1"/>
    <col min="15627" max="15872" width="9" style="3"/>
    <col min="15873" max="15873" width="13.125" style="3" customWidth="1"/>
    <col min="15874" max="15877" width="8.625" style="3" customWidth="1"/>
    <col min="15878" max="15878" width="13.125" style="3" customWidth="1"/>
    <col min="15879" max="15882" width="8.625" style="3" customWidth="1"/>
    <col min="15883" max="16128" width="9" style="3"/>
    <col min="16129" max="16129" width="13.125" style="3" customWidth="1"/>
    <col min="16130" max="16133" width="8.625" style="3" customWidth="1"/>
    <col min="16134" max="16134" width="13.125" style="3" customWidth="1"/>
    <col min="16135" max="16138" width="8.625" style="3" customWidth="1"/>
    <col min="16139" max="16384" width="9" style="3"/>
  </cols>
  <sheetData>
    <row r="1" spans="1:11" ht="16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ht="16.5" customHeight="1" x14ac:dyDescent="0.15">
      <c r="I2" s="79"/>
      <c r="J2" s="79"/>
    </row>
    <row r="3" spans="1:11" ht="16.5" customHeight="1" thickBot="1" x14ac:dyDescent="0.2">
      <c r="H3" s="80">
        <v>44592</v>
      </c>
      <c r="I3" s="80"/>
      <c r="J3" s="4" t="s">
        <v>1</v>
      </c>
    </row>
    <row r="4" spans="1:11" s="8" customFormat="1" x14ac:dyDescent="0.4">
      <c r="A4" s="81" t="s">
        <v>2</v>
      </c>
      <c r="B4" s="83" t="s">
        <v>3</v>
      </c>
      <c r="C4" s="5" t="s">
        <v>4</v>
      </c>
      <c r="D4" s="5"/>
      <c r="E4" s="6"/>
      <c r="F4" s="81" t="s">
        <v>2</v>
      </c>
      <c r="G4" s="83" t="s">
        <v>3</v>
      </c>
      <c r="H4" s="5" t="s">
        <v>4</v>
      </c>
      <c r="I4" s="5"/>
      <c r="J4" s="6"/>
      <c r="K4" s="7"/>
    </row>
    <row r="5" spans="1:11" s="8" customFormat="1" ht="14.25" thickBot="1" x14ac:dyDescent="0.45">
      <c r="A5" s="82"/>
      <c r="B5" s="84"/>
      <c r="C5" s="9" t="s">
        <v>5</v>
      </c>
      <c r="D5" s="10" t="s">
        <v>6</v>
      </c>
      <c r="E5" s="11" t="s">
        <v>7</v>
      </c>
      <c r="F5" s="82"/>
      <c r="G5" s="84"/>
      <c r="H5" s="9" t="s">
        <v>5</v>
      </c>
      <c r="I5" s="10" t="s">
        <v>6</v>
      </c>
      <c r="J5" s="12" t="s">
        <v>7</v>
      </c>
      <c r="K5" s="7"/>
    </row>
    <row r="6" spans="1:11" x14ac:dyDescent="0.15">
      <c r="A6" s="13" t="s">
        <v>8</v>
      </c>
      <c r="B6" s="14">
        <v>5724</v>
      </c>
      <c r="C6" s="14">
        <v>4901</v>
      </c>
      <c r="D6" s="14">
        <v>4896</v>
      </c>
      <c r="E6" s="15">
        <v>9797</v>
      </c>
      <c r="F6" s="16" t="s">
        <v>9</v>
      </c>
      <c r="G6" s="17">
        <v>3396</v>
      </c>
      <c r="H6" s="17">
        <v>3165</v>
      </c>
      <c r="I6" s="17">
        <v>3087</v>
      </c>
      <c r="J6" s="18">
        <v>6252</v>
      </c>
      <c r="K6" s="19"/>
    </row>
    <row r="7" spans="1:11" x14ac:dyDescent="0.15">
      <c r="A7" s="20" t="s">
        <v>10</v>
      </c>
      <c r="B7" s="21">
        <v>955</v>
      </c>
      <c r="C7" s="21">
        <v>845</v>
      </c>
      <c r="D7" s="22">
        <v>950</v>
      </c>
      <c r="E7" s="23">
        <v>1795</v>
      </c>
      <c r="F7" s="24" t="s">
        <v>10</v>
      </c>
      <c r="G7" s="25">
        <v>1909</v>
      </c>
      <c r="H7" s="25">
        <v>1736</v>
      </c>
      <c r="I7" s="25">
        <v>1658</v>
      </c>
      <c r="J7" s="26">
        <v>3394</v>
      </c>
      <c r="K7" s="19"/>
    </row>
    <row r="8" spans="1:11" x14ac:dyDescent="0.15">
      <c r="A8" s="20" t="s">
        <v>11</v>
      </c>
      <c r="B8" s="21">
        <v>1643</v>
      </c>
      <c r="C8" s="21">
        <v>1521</v>
      </c>
      <c r="D8" s="22">
        <v>1511</v>
      </c>
      <c r="E8" s="23">
        <v>3032</v>
      </c>
      <c r="F8" s="24" t="s">
        <v>11</v>
      </c>
      <c r="G8" s="21">
        <v>1487</v>
      </c>
      <c r="H8" s="21">
        <v>1429</v>
      </c>
      <c r="I8" s="21">
        <v>1429</v>
      </c>
      <c r="J8" s="26">
        <v>2858</v>
      </c>
      <c r="K8" s="19"/>
    </row>
    <row r="9" spans="1:11" x14ac:dyDescent="0.15">
      <c r="A9" s="20" t="s">
        <v>12</v>
      </c>
      <c r="B9" s="21">
        <v>843</v>
      </c>
      <c r="C9" s="21">
        <v>723</v>
      </c>
      <c r="D9" s="22">
        <v>708</v>
      </c>
      <c r="E9" s="23">
        <v>1431</v>
      </c>
      <c r="F9" s="16" t="s">
        <v>13</v>
      </c>
      <c r="G9" s="17">
        <v>4316</v>
      </c>
      <c r="H9" s="17">
        <v>4407</v>
      </c>
      <c r="I9" s="17">
        <v>4940</v>
      </c>
      <c r="J9" s="18">
        <v>9347</v>
      </c>
      <c r="K9" s="19"/>
    </row>
    <row r="10" spans="1:11" x14ac:dyDescent="0.15">
      <c r="A10" s="20" t="s">
        <v>14</v>
      </c>
      <c r="B10" s="21">
        <v>1143</v>
      </c>
      <c r="C10" s="21">
        <v>863</v>
      </c>
      <c r="D10" s="22">
        <v>884</v>
      </c>
      <c r="E10" s="23">
        <v>1747</v>
      </c>
      <c r="F10" s="24" t="s">
        <v>10</v>
      </c>
      <c r="G10" s="25">
        <v>427</v>
      </c>
      <c r="H10" s="25">
        <v>463</v>
      </c>
      <c r="I10" s="25">
        <v>554</v>
      </c>
      <c r="J10" s="26">
        <v>1017</v>
      </c>
      <c r="K10" s="19"/>
    </row>
    <row r="11" spans="1:11" x14ac:dyDescent="0.15">
      <c r="A11" s="20" t="s">
        <v>15</v>
      </c>
      <c r="B11" s="21">
        <v>1140</v>
      </c>
      <c r="C11" s="21">
        <v>949</v>
      </c>
      <c r="D11" s="22">
        <v>843</v>
      </c>
      <c r="E11" s="23">
        <v>1792</v>
      </c>
      <c r="F11" s="24" t="s">
        <v>11</v>
      </c>
      <c r="G11" s="21">
        <v>811</v>
      </c>
      <c r="H11" s="21">
        <v>868</v>
      </c>
      <c r="I11" s="21">
        <v>1012</v>
      </c>
      <c r="J11" s="26">
        <v>1880</v>
      </c>
      <c r="K11" s="19"/>
    </row>
    <row r="12" spans="1:11" x14ac:dyDescent="0.15">
      <c r="A12" s="27" t="s">
        <v>16</v>
      </c>
      <c r="B12" s="28">
        <v>5898</v>
      </c>
      <c r="C12" s="28">
        <v>4837</v>
      </c>
      <c r="D12" s="28">
        <v>4881</v>
      </c>
      <c r="E12" s="29">
        <v>9718</v>
      </c>
      <c r="F12" s="24" t="s">
        <v>12</v>
      </c>
      <c r="G12" s="21">
        <v>669</v>
      </c>
      <c r="H12" s="21">
        <v>708</v>
      </c>
      <c r="I12" s="21">
        <v>811</v>
      </c>
      <c r="J12" s="26">
        <v>1519</v>
      </c>
      <c r="K12" s="19"/>
    </row>
    <row r="13" spans="1:11" x14ac:dyDescent="0.15">
      <c r="A13" s="20" t="s">
        <v>10</v>
      </c>
      <c r="B13" s="21">
        <v>2104</v>
      </c>
      <c r="C13" s="21">
        <v>1494</v>
      </c>
      <c r="D13" s="22">
        <v>1563</v>
      </c>
      <c r="E13" s="23">
        <v>3057</v>
      </c>
      <c r="F13" s="24" t="s">
        <v>14</v>
      </c>
      <c r="G13" s="21">
        <v>1188</v>
      </c>
      <c r="H13" s="21">
        <v>1002</v>
      </c>
      <c r="I13" s="21">
        <v>1051</v>
      </c>
      <c r="J13" s="26">
        <v>2053</v>
      </c>
      <c r="K13" s="19"/>
    </row>
    <row r="14" spans="1:11" x14ac:dyDescent="0.15">
      <c r="A14" s="20" t="s">
        <v>11</v>
      </c>
      <c r="B14" s="21">
        <v>2500</v>
      </c>
      <c r="C14" s="21">
        <v>2171</v>
      </c>
      <c r="D14" s="22">
        <v>2192</v>
      </c>
      <c r="E14" s="23">
        <v>4363</v>
      </c>
      <c r="F14" s="24" t="s">
        <v>15</v>
      </c>
      <c r="G14" s="21">
        <v>342</v>
      </c>
      <c r="H14" s="21">
        <v>398</v>
      </c>
      <c r="I14" s="21">
        <v>411</v>
      </c>
      <c r="J14" s="26">
        <v>809</v>
      </c>
      <c r="K14" s="19"/>
    </row>
    <row r="15" spans="1:11" x14ac:dyDescent="0.15">
      <c r="A15" s="20" t="s">
        <v>12</v>
      </c>
      <c r="B15" s="21">
        <v>1294</v>
      </c>
      <c r="C15" s="21">
        <v>1172</v>
      </c>
      <c r="D15" s="22">
        <v>1126</v>
      </c>
      <c r="E15" s="23">
        <v>2298</v>
      </c>
      <c r="F15" s="24" t="s">
        <v>17</v>
      </c>
      <c r="G15" s="21">
        <v>879</v>
      </c>
      <c r="H15" s="21">
        <v>968</v>
      </c>
      <c r="I15" s="21">
        <v>1101</v>
      </c>
      <c r="J15" s="26">
        <v>2069</v>
      </c>
      <c r="K15" s="19"/>
    </row>
    <row r="16" spans="1:11" x14ac:dyDescent="0.15">
      <c r="A16" s="27" t="s">
        <v>18</v>
      </c>
      <c r="B16" s="28">
        <v>10665</v>
      </c>
      <c r="C16" s="28">
        <v>9283</v>
      </c>
      <c r="D16" s="28">
        <v>9250</v>
      </c>
      <c r="E16" s="29">
        <v>18533</v>
      </c>
      <c r="F16" s="16" t="s">
        <v>19</v>
      </c>
      <c r="G16" s="17">
        <v>4317</v>
      </c>
      <c r="H16" s="17">
        <v>4480</v>
      </c>
      <c r="I16" s="17">
        <v>5141</v>
      </c>
      <c r="J16" s="18">
        <v>9621</v>
      </c>
      <c r="K16" s="19"/>
    </row>
    <row r="17" spans="1:11" x14ac:dyDescent="0.15">
      <c r="A17" s="20" t="s">
        <v>10</v>
      </c>
      <c r="B17" s="21">
        <v>1806</v>
      </c>
      <c r="C17" s="21">
        <v>1332</v>
      </c>
      <c r="D17" s="22">
        <v>1412</v>
      </c>
      <c r="E17" s="23">
        <v>2744</v>
      </c>
      <c r="F17" s="24" t="s">
        <v>10</v>
      </c>
      <c r="G17" s="30">
        <v>1377</v>
      </c>
      <c r="H17" s="31">
        <v>1417</v>
      </c>
      <c r="I17" s="31">
        <v>1643</v>
      </c>
      <c r="J17" s="26">
        <v>3060</v>
      </c>
      <c r="K17" s="19"/>
    </row>
    <row r="18" spans="1:11" x14ac:dyDescent="0.15">
      <c r="A18" s="20" t="s">
        <v>11</v>
      </c>
      <c r="B18" s="21">
        <v>3086</v>
      </c>
      <c r="C18" s="21">
        <v>2502</v>
      </c>
      <c r="D18" s="22">
        <v>2435</v>
      </c>
      <c r="E18" s="23">
        <v>4937</v>
      </c>
      <c r="F18" s="24" t="s">
        <v>11</v>
      </c>
      <c r="G18" s="21">
        <v>888</v>
      </c>
      <c r="H18" s="21">
        <v>902</v>
      </c>
      <c r="I18" s="21">
        <v>1042</v>
      </c>
      <c r="J18" s="26">
        <v>1944</v>
      </c>
      <c r="K18" s="19"/>
    </row>
    <row r="19" spans="1:11" x14ac:dyDescent="0.15">
      <c r="A19" s="20" t="s">
        <v>12</v>
      </c>
      <c r="B19" s="21">
        <v>3325</v>
      </c>
      <c r="C19" s="21">
        <v>3066</v>
      </c>
      <c r="D19" s="22">
        <v>2831</v>
      </c>
      <c r="E19" s="23">
        <v>5897</v>
      </c>
      <c r="F19" s="24" t="s">
        <v>12</v>
      </c>
      <c r="G19" s="21">
        <v>491</v>
      </c>
      <c r="H19" s="21">
        <v>518</v>
      </c>
      <c r="I19" s="21">
        <v>579</v>
      </c>
      <c r="J19" s="26">
        <v>1097</v>
      </c>
      <c r="K19" s="19"/>
    </row>
    <row r="20" spans="1:11" x14ac:dyDescent="0.15">
      <c r="A20" s="20" t="s">
        <v>14</v>
      </c>
      <c r="B20" s="21">
        <v>2448</v>
      </c>
      <c r="C20" s="21">
        <v>2383</v>
      </c>
      <c r="D20" s="22">
        <v>2572</v>
      </c>
      <c r="E20" s="23">
        <v>4955</v>
      </c>
      <c r="F20" s="24" t="s">
        <v>14</v>
      </c>
      <c r="G20" s="21">
        <v>547</v>
      </c>
      <c r="H20" s="21">
        <v>612</v>
      </c>
      <c r="I20" s="21">
        <v>657</v>
      </c>
      <c r="J20" s="26">
        <v>1269</v>
      </c>
      <c r="K20" s="19"/>
    </row>
    <row r="21" spans="1:11" x14ac:dyDescent="0.15">
      <c r="A21" s="27" t="s">
        <v>20</v>
      </c>
      <c r="B21" s="28">
        <v>8780</v>
      </c>
      <c r="C21" s="28">
        <v>7707</v>
      </c>
      <c r="D21" s="28">
        <v>7885</v>
      </c>
      <c r="E21" s="29">
        <v>15592</v>
      </c>
      <c r="F21" s="24" t="s">
        <v>15</v>
      </c>
      <c r="G21" s="21">
        <v>1014</v>
      </c>
      <c r="H21" s="21">
        <v>1031</v>
      </c>
      <c r="I21" s="21">
        <v>1220</v>
      </c>
      <c r="J21" s="26">
        <v>2251</v>
      </c>
      <c r="K21" s="19"/>
    </row>
    <row r="22" spans="1:11" x14ac:dyDescent="0.15">
      <c r="A22" s="20" t="s">
        <v>10</v>
      </c>
      <c r="B22" s="21">
        <v>1719</v>
      </c>
      <c r="C22" s="21">
        <v>1507</v>
      </c>
      <c r="D22" s="22">
        <v>1584</v>
      </c>
      <c r="E22" s="23">
        <v>3091</v>
      </c>
      <c r="F22" s="16" t="s">
        <v>21</v>
      </c>
      <c r="G22" s="17">
        <v>1707</v>
      </c>
      <c r="H22" s="17">
        <v>1654</v>
      </c>
      <c r="I22" s="17">
        <v>2010</v>
      </c>
      <c r="J22" s="18">
        <v>3664</v>
      </c>
      <c r="K22" s="19"/>
    </row>
    <row r="23" spans="1:11" x14ac:dyDescent="0.15">
      <c r="A23" s="20" t="s">
        <v>11</v>
      </c>
      <c r="B23" s="21">
        <v>1311</v>
      </c>
      <c r="C23" s="21">
        <v>1158</v>
      </c>
      <c r="D23" s="22">
        <v>1210</v>
      </c>
      <c r="E23" s="23">
        <v>2368</v>
      </c>
      <c r="F23" s="24" t="s">
        <v>11</v>
      </c>
      <c r="G23" s="25">
        <v>941</v>
      </c>
      <c r="H23" s="25">
        <v>947</v>
      </c>
      <c r="I23" s="25">
        <v>1111</v>
      </c>
      <c r="J23" s="26">
        <v>2058</v>
      </c>
      <c r="K23" s="19"/>
    </row>
    <row r="24" spans="1:11" x14ac:dyDescent="0.15">
      <c r="A24" s="20" t="s">
        <v>12</v>
      </c>
      <c r="B24" s="21">
        <v>1227</v>
      </c>
      <c r="C24" s="21">
        <v>1079</v>
      </c>
      <c r="D24" s="22">
        <v>1072</v>
      </c>
      <c r="E24" s="23">
        <v>2151</v>
      </c>
      <c r="F24" s="24" t="s">
        <v>12</v>
      </c>
      <c r="G24" s="21">
        <v>766</v>
      </c>
      <c r="H24" s="21">
        <v>707</v>
      </c>
      <c r="I24" s="21">
        <v>899</v>
      </c>
      <c r="J24" s="26">
        <v>1606</v>
      </c>
      <c r="K24" s="19"/>
    </row>
    <row r="25" spans="1:11" x14ac:dyDescent="0.15">
      <c r="A25" s="20" t="s">
        <v>14</v>
      </c>
      <c r="B25" s="21">
        <v>2046</v>
      </c>
      <c r="C25" s="21">
        <v>1799</v>
      </c>
      <c r="D25" s="22">
        <v>1774</v>
      </c>
      <c r="E25" s="23">
        <v>3573</v>
      </c>
      <c r="F25" s="24" t="s">
        <v>22</v>
      </c>
      <c r="G25" s="21">
        <v>0</v>
      </c>
      <c r="H25" s="21">
        <v>0</v>
      </c>
      <c r="I25" s="21">
        <v>0</v>
      </c>
      <c r="J25" s="26">
        <v>0</v>
      </c>
      <c r="K25" s="19"/>
    </row>
    <row r="26" spans="1:11" x14ac:dyDescent="0.15">
      <c r="A26" s="20" t="s">
        <v>15</v>
      </c>
      <c r="B26" s="21">
        <v>1276</v>
      </c>
      <c r="C26" s="21">
        <v>1136</v>
      </c>
      <c r="D26" s="22">
        <v>1169</v>
      </c>
      <c r="E26" s="23">
        <v>2305</v>
      </c>
      <c r="F26" s="32" t="s">
        <v>23</v>
      </c>
      <c r="G26" s="17">
        <v>17</v>
      </c>
      <c r="H26" s="17">
        <v>17</v>
      </c>
      <c r="I26" s="17">
        <v>0</v>
      </c>
      <c r="J26" s="33">
        <v>17</v>
      </c>
      <c r="K26" s="19"/>
    </row>
    <row r="27" spans="1:11" ht="14.25" thickBot="1" x14ac:dyDescent="0.2">
      <c r="A27" s="20" t="s">
        <v>17</v>
      </c>
      <c r="B27" s="21">
        <v>1201</v>
      </c>
      <c r="C27" s="21">
        <v>1028</v>
      </c>
      <c r="D27" s="22">
        <v>1076</v>
      </c>
      <c r="E27" s="23">
        <v>2104</v>
      </c>
      <c r="F27" s="34" t="s">
        <v>24</v>
      </c>
      <c r="G27" s="17">
        <v>0</v>
      </c>
      <c r="H27" s="17">
        <v>0</v>
      </c>
      <c r="I27" s="17">
        <v>0</v>
      </c>
      <c r="J27" s="33">
        <v>0</v>
      </c>
      <c r="K27" s="19"/>
    </row>
    <row r="28" spans="1:11" ht="14.25" thickBot="1" x14ac:dyDescent="0.2">
      <c r="A28" s="35" t="s">
        <v>25</v>
      </c>
      <c r="B28" s="36">
        <v>9418</v>
      </c>
      <c r="C28" s="28">
        <v>8266</v>
      </c>
      <c r="D28" s="28">
        <v>8832</v>
      </c>
      <c r="E28" s="29">
        <v>17098</v>
      </c>
      <c r="F28" s="37" t="s">
        <v>26</v>
      </c>
      <c r="G28" s="38">
        <v>26461</v>
      </c>
      <c r="H28" s="38">
        <v>27200</v>
      </c>
      <c r="I28" s="38">
        <v>29842</v>
      </c>
      <c r="J28" s="39">
        <v>57042</v>
      </c>
      <c r="K28" s="19"/>
    </row>
    <row r="29" spans="1:11" x14ac:dyDescent="0.15">
      <c r="A29" s="20" t="s">
        <v>10</v>
      </c>
      <c r="B29" s="21">
        <v>1441</v>
      </c>
      <c r="C29" s="21">
        <v>1400</v>
      </c>
      <c r="D29" s="22">
        <v>1489</v>
      </c>
      <c r="E29" s="23">
        <v>2889</v>
      </c>
      <c r="F29" s="40" t="s">
        <v>27</v>
      </c>
      <c r="G29" s="41">
        <v>3666</v>
      </c>
      <c r="H29" s="41">
        <v>4857</v>
      </c>
      <c r="I29" s="41">
        <v>5101</v>
      </c>
      <c r="J29" s="42">
        <v>9958</v>
      </c>
      <c r="K29" s="19"/>
    </row>
    <row r="30" spans="1:11" x14ac:dyDescent="0.15">
      <c r="A30" s="20" t="s">
        <v>11</v>
      </c>
      <c r="B30" s="21">
        <v>1680</v>
      </c>
      <c r="C30" s="21">
        <v>1574</v>
      </c>
      <c r="D30" s="22">
        <v>1613</v>
      </c>
      <c r="E30" s="23">
        <v>3187</v>
      </c>
      <c r="F30" s="24" t="s">
        <v>10</v>
      </c>
      <c r="G30" s="21">
        <v>571</v>
      </c>
      <c r="H30" s="21">
        <v>696</v>
      </c>
      <c r="I30" s="21">
        <v>732</v>
      </c>
      <c r="J30" s="23">
        <v>1428</v>
      </c>
      <c r="K30" s="19"/>
    </row>
    <row r="31" spans="1:11" x14ac:dyDescent="0.15">
      <c r="A31" s="20" t="s">
        <v>12</v>
      </c>
      <c r="B31" s="21">
        <v>2309</v>
      </c>
      <c r="C31" s="21">
        <v>2017</v>
      </c>
      <c r="D31" s="22">
        <v>2171</v>
      </c>
      <c r="E31" s="23">
        <v>4188</v>
      </c>
      <c r="F31" s="43" t="s">
        <v>11</v>
      </c>
      <c r="G31" s="21">
        <v>250</v>
      </c>
      <c r="H31" s="21">
        <v>342</v>
      </c>
      <c r="I31" s="21">
        <v>361</v>
      </c>
      <c r="J31" s="23">
        <v>703</v>
      </c>
      <c r="K31" s="19"/>
    </row>
    <row r="32" spans="1:11" x14ac:dyDescent="0.15">
      <c r="A32" s="20" t="s">
        <v>14</v>
      </c>
      <c r="B32" s="21">
        <v>1595</v>
      </c>
      <c r="C32" s="21">
        <v>1384</v>
      </c>
      <c r="D32" s="22">
        <v>1479</v>
      </c>
      <c r="E32" s="23">
        <v>2863</v>
      </c>
      <c r="F32" s="43" t="s">
        <v>12</v>
      </c>
      <c r="G32" s="21">
        <v>460</v>
      </c>
      <c r="H32" s="21">
        <v>694</v>
      </c>
      <c r="I32" s="21">
        <v>686</v>
      </c>
      <c r="J32" s="23">
        <v>1380</v>
      </c>
      <c r="K32" s="19"/>
    </row>
    <row r="33" spans="1:11" ht="14.25" thickBot="1" x14ac:dyDescent="0.2">
      <c r="A33" s="44" t="s">
        <v>15</v>
      </c>
      <c r="B33" s="45">
        <v>2393</v>
      </c>
      <c r="C33" s="45">
        <v>1891</v>
      </c>
      <c r="D33" s="46">
        <v>2080</v>
      </c>
      <c r="E33" s="47">
        <v>3971</v>
      </c>
      <c r="F33" s="43" t="s">
        <v>14</v>
      </c>
      <c r="G33" s="21">
        <v>795</v>
      </c>
      <c r="H33" s="21">
        <v>871</v>
      </c>
      <c r="I33" s="21">
        <v>932</v>
      </c>
      <c r="J33" s="23">
        <v>1803</v>
      </c>
      <c r="K33" s="19"/>
    </row>
    <row r="34" spans="1:11" ht="14.25" thickBot="1" x14ac:dyDescent="0.2">
      <c r="A34" s="48" t="s">
        <v>28</v>
      </c>
      <c r="B34" s="49">
        <v>40485</v>
      </c>
      <c r="C34" s="50">
        <v>34994</v>
      </c>
      <c r="D34" s="50">
        <v>35744</v>
      </c>
      <c r="E34" s="51">
        <v>70738</v>
      </c>
      <c r="F34" s="43" t="s">
        <v>15</v>
      </c>
      <c r="G34" s="21">
        <v>1000</v>
      </c>
      <c r="H34" s="21">
        <v>1378</v>
      </c>
      <c r="I34" s="21">
        <v>1474</v>
      </c>
      <c r="J34" s="23">
        <v>2852</v>
      </c>
      <c r="K34" s="19"/>
    </row>
    <row r="35" spans="1:11" x14ac:dyDescent="0.15">
      <c r="A35" s="52" t="s">
        <v>29</v>
      </c>
      <c r="B35" s="53">
        <v>4148</v>
      </c>
      <c r="C35" s="53">
        <v>4896</v>
      </c>
      <c r="D35" s="53">
        <v>5124</v>
      </c>
      <c r="E35" s="54">
        <v>10020</v>
      </c>
      <c r="F35" s="43" t="s">
        <v>17</v>
      </c>
      <c r="G35" s="21">
        <v>590</v>
      </c>
      <c r="H35" s="21">
        <v>876</v>
      </c>
      <c r="I35" s="21">
        <v>916</v>
      </c>
      <c r="J35" s="23">
        <v>1792</v>
      </c>
      <c r="K35" s="19"/>
    </row>
    <row r="36" spans="1:11" ht="18.75" x14ac:dyDescent="0.4">
      <c r="A36" s="20" t="s">
        <v>10</v>
      </c>
      <c r="B36" s="21">
        <v>1458</v>
      </c>
      <c r="C36" s="21">
        <v>1764</v>
      </c>
      <c r="D36" s="22">
        <v>1803</v>
      </c>
      <c r="E36" s="23">
        <v>3567</v>
      </c>
      <c r="F36" s="43" t="s">
        <v>30</v>
      </c>
      <c r="G36" s="55">
        <v>0</v>
      </c>
      <c r="H36" s="56">
        <v>0</v>
      </c>
      <c r="I36" s="55">
        <v>0</v>
      </c>
      <c r="J36" s="23">
        <v>0</v>
      </c>
      <c r="K36" s="19"/>
    </row>
    <row r="37" spans="1:11" x14ac:dyDescent="0.15">
      <c r="A37" s="20" t="s">
        <v>11</v>
      </c>
      <c r="B37" s="21">
        <v>1838</v>
      </c>
      <c r="C37" s="21">
        <v>2225</v>
      </c>
      <c r="D37" s="22">
        <v>2309</v>
      </c>
      <c r="E37" s="23">
        <v>4534</v>
      </c>
      <c r="F37" s="57" t="s">
        <v>31</v>
      </c>
      <c r="G37" s="58">
        <v>5889</v>
      </c>
      <c r="H37" s="58">
        <v>7713</v>
      </c>
      <c r="I37" s="58">
        <v>8076</v>
      </c>
      <c r="J37" s="59">
        <v>15789</v>
      </c>
      <c r="K37" s="19"/>
    </row>
    <row r="38" spans="1:11" x14ac:dyDescent="0.15">
      <c r="A38" s="20" t="s">
        <v>12</v>
      </c>
      <c r="B38" s="21">
        <v>852</v>
      </c>
      <c r="C38" s="21">
        <v>907</v>
      </c>
      <c r="D38" s="22">
        <v>1012</v>
      </c>
      <c r="E38" s="23">
        <v>1919</v>
      </c>
      <c r="F38" s="60" t="s">
        <v>10</v>
      </c>
      <c r="G38" s="21">
        <v>1768</v>
      </c>
      <c r="H38" s="21">
        <v>1933</v>
      </c>
      <c r="I38" s="21">
        <v>2145</v>
      </c>
      <c r="J38" s="26">
        <v>4078</v>
      </c>
      <c r="K38" s="19"/>
    </row>
    <row r="39" spans="1:11" x14ac:dyDescent="0.15">
      <c r="A39" s="27" t="s">
        <v>32</v>
      </c>
      <c r="B39" s="28">
        <v>17</v>
      </c>
      <c r="C39" s="28">
        <v>18</v>
      </c>
      <c r="D39" s="28">
        <v>2</v>
      </c>
      <c r="E39" s="29">
        <v>20</v>
      </c>
      <c r="F39" s="24" t="s">
        <v>11</v>
      </c>
      <c r="G39" s="21">
        <v>769</v>
      </c>
      <c r="H39" s="21">
        <v>883</v>
      </c>
      <c r="I39" s="21">
        <v>828</v>
      </c>
      <c r="J39" s="26">
        <v>1711</v>
      </c>
      <c r="K39" s="19"/>
    </row>
    <row r="40" spans="1:11" x14ac:dyDescent="0.15">
      <c r="A40" s="20" t="s">
        <v>10</v>
      </c>
      <c r="B40" s="21">
        <v>12</v>
      </c>
      <c r="C40" s="21">
        <v>13</v>
      </c>
      <c r="D40" s="22">
        <v>2</v>
      </c>
      <c r="E40" s="23">
        <v>15</v>
      </c>
      <c r="F40" s="24" t="s">
        <v>12</v>
      </c>
      <c r="G40" s="21">
        <v>1082</v>
      </c>
      <c r="H40" s="21">
        <v>1519</v>
      </c>
      <c r="I40" s="21">
        <v>1653</v>
      </c>
      <c r="J40" s="26">
        <v>3172</v>
      </c>
      <c r="K40" s="19"/>
    </row>
    <row r="41" spans="1:11" x14ac:dyDescent="0.15">
      <c r="A41" s="20" t="s">
        <v>11</v>
      </c>
      <c r="B41" s="21">
        <v>1</v>
      </c>
      <c r="C41" s="21">
        <v>1</v>
      </c>
      <c r="D41" s="22">
        <v>0</v>
      </c>
      <c r="E41" s="23">
        <v>1</v>
      </c>
      <c r="F41" s="24" t="s">
        <v>14</v>
      </c>
      <c r="G41" s="21">
        <v>174</v>
      </c>
      <c r="H41" s="21">
        <v>247</v>
      </c>
      <c r="I41" s="21">
        <v>290</v>
      </c>
      <c r="J41" s="26">
        <v>537</v>
      </c>
      <c r="K41" s="19"/>
    </row>
    <row r="42" spans="1:11" x14ac:dyDescent="0.15">
      <c r="A42" s="20" t="s">
        <v>12</v>
      </c>
      <c r="B42" s="21">
        <v>4</v>
      </c>
      <c r="C42" s="21">
        <v>4</v>
      </c>
      <c r="D42" s="22">
        <v>0</v>
      </c>
      <c r="E42" s="23">
        <v>4</v>
      </c>
      <c r="F42" s="24" t="s">
        <v>15</v>
      </c>
      <c r="G42" s="21">
        <v>1250</v>
      </c>
      <c r="H42" s="21">
        <v>1734</v>
      </c>
      <c r="I42" s="21">
        <v>1792</v>
      </c>
      <c r="J42" s="61">
        <v>3526</v>
      </c>
      <c r="K42" s="19"/>
    </row>
    <row r="43" spans="1:11" x14ac:dyDescent="0.15">
      <c r="A43" s="62" t="s">
        <v>33</v>
      </c>
      <c r="B43" s="28">
        <v>2681</v>
      </c>
      <c r="C43" s="28">
        <v>2930</v>
      </c>
      <c r="D43" s="28">
        <v>3330</v>
      </c>
      <c r="E43" s="29">
        <v>6260</v>
      </c>
      <c r="F43" s="63" t="s">
        <v>17</v>
      </c>
      <c r="G43" s="21">
        <v>656</v>
      </c>
      <c r="H43" s="21">
        <v>1074</v>
      </c>
      <c r="I43" s="21">
        <v>1039</v>
      </c>
      <c r="J43" s="61">
        <v>2113</v>
      </c>
      <c r="K43" s="19"/>
    </row>
    <row r="44" spans="1:11" x14ac:dyDescent="0.15">
      <c r="A44" s="20" t="s">
        <v>10</v>
      </c>
      <c r="B44" s="21">
        <v>358</v>
      </c>
      <c r="C44" s="21">
        <v>412</v>
      </c>
      <c r="D44" s="22">
        <v>481</v>
      </c>
      <c r="E44" s="23">
        <v>893</v>
      </c>
      <c r="F44" s="24" t="s">
        <v>30</v>
      </c>
      <c r="G44" s="55">
        <v>190</v>
      </c>
      <c r="H44" s="55">
        <v>323</v>
      </c>
      <c r="I44" s="55">
        <v>329</v>
      </c>
      <c r="J44" s="26">
        <v>652</v>
      </c>
      <c r="K44" s="19"/>
    </row>
    <row r="45" spans="1:11" x14ac:dyDescent="0.15">
      <c r="A45" s="20" t="s">
        <v>11</v>
      </c>
      <c r="B45" s="21">
        <v>532</v>
      </c>
      <c r="C45" s="21">
        <v>658</v>
      </c>
      <c r="D45" s="22">
        <v>707</v>
      </c>
      <c r="E45" s="23">
        <v>1365</v>
      </c>
      <c r="F45" s="24" t="s">
        <v>34</v>
      </c>
      <c r="G45" s="21">
        <v>0</v>
      </c>
      <c r="H45" s="21">
        <v>0</v>
      </c>
      <c r="I45" s="21">
        <v>0</v>
      </c>
      <c r="J45" s="64">
        <v>0</v>
      </c>
      <c r="K45" s="19"/>
    </row>
    <row r="46" spans="1:11" x14ac:dyDescent="0.15">
      <c r="A46" s="20" t="s">
        <v>12</v>
      </c>
      <c r="B46" s="21">
        <v>1451</v>
      </c>
      <c r="C46" s="21">
        <v>1505</v>
      </c>
      <c r="D46" s="22">
        <v>1732</v>
      </c>
      <c r="E46" s="23">
        <v>3237</v>
      </c>
      <c r="F46" s="32" t="s">
        <v>35</v>
      </c>
      <c r="G46" s="17">
        <v>5388</v>
      </c>
      <c r="H46" s="17">
        <v>7325</v>
      </c>
      <c r="I46" s="17">
        <v>7805</v>
      </c>
      <c r="J46" s="18">
        <v>15130</v>
      </c>
      <c r="K46" s="19"/>
    </row>
    <row r="47" spans="1:11" x14ac:dyDescent="0.15">
      <c r="A47" s="44" t="s">
        <v>14</v>
      </c>
      <c r="B47" s="45">
        <v>340</v>
      </c>
      <c r="C47" s="45">
        <v>355</v>
      </c>
      <c r="D47" s="46">
        <v>410</v>
      </c>
      <c r="E47" s="23">
        <v>765</v>
      </c>
      <c r="F47" s="60" t="s">
        <v>10</v>
      </c>
      <c r="G47" s="21">
        <v>817</v>
      </c>
      <c r="H47" s="21">
        <v>1045</v>
      </c>
      <c r="I47" s="21">
        <v>1062</v>
      </c>
      <c r="J47" s="26">
        <v>2107</v>
      </c>
      <c r="K47" s="19"/>
    </row>
    <row r="48" spans="1:11" x14ac:dyDescent="0.15">
      <c r="A48" s="65" t="s">
        <v>36</v>
      </c>
      <c r="B48" s="66">
        <v>3208</v>
      </c>
      <c r="C48" s="66">
        <v>2643</v>
      </c>
      <c r="D48" s="66">
        <v>2931</v>
      </c>
      <c r="E48" s="29">
        <v>5574</v>
      </c>
      <c r="F48" s="24" t="s">
        <v>11</v>
      </c>
      <c r="G48" s="25">
        <v>445</v>
      </c>
      <c r="H48" s="25">
        <v>484</v>
      </c>
      <c r="I48" s="25">
        <v>577</v>
      </c>
      <c r="J48" s="26">
        <v>1061</v>
      </c>
      <c r="K48" s="19"/>
    </row>
    <row r="49" spans="1:11" x14ac:dyDescent="0.15">
      <c r="A49" s="20" t="s">
        <v>10</v>
      </c>
      <c r="B49" s="21">
        <v>935</v>
      </c>
      <c r="C49" s="21">
        <v>709</v>
      </c>
      <c r="D49" s="22">
        <v>751</v>
      </c>
      <c r="E49" s="23">
        <v>1460</v>
      </c>
      <c r="F49" s="24" t="s">
        <v>12</v>
      </c>
      <c r="G49" s="21">
        <v>615</v>
      </c>
      <c r="H49" s="21">
        <v>753</v>
      </c>
      <c r="I49" s="21">
        <v>779</v>
      </c>
      <c r="J49" s="26">
        <v>1532</v>
      </c>
      <c r="K49" s="19"/>
    </row>
    <row r="50" spans="1:11" x14ac:dyDescent="0.15">
      <c r="A50" s="20" t="s">
        <v>11</v>
      </c>
      <c r="B50" s="21">
        <v>976</v>
      </c>
      <c r="C50" s="21">
        <v>758</v>
      </c>
      <c r="D50" s="22">
        <v>878</v>
      </c>
      <c r="E50" s="23">
        <v>1636</v>
      </c>
      <c r="F50" s="24" t="s">
        <v>14</v>
      </c>
      <c r="G50" s="21">
        <v>754</v>
      </c>
      <c r="H50" s="21">
        <v>1188</v>
      </c>
      <c r="I50" s="21">
        <v>1267</v>
      </c>
      <c r="J50" s="26">
        <v>2455</v>
      </c>
      <c r="K50" s="19"/>
    </row>
    <row r="51" spans="1:11" x14ac:dyDescent="0.15">
      <c r="A51" s="20" t="s">
        <v>12</v>
      </c>
      <c r="B51" s="21">
        <v>644</v>
      </c>
      <c r="C51" s="21">
        <v>609</v>
      </c>
      <c r="D51" s="22">
        <v>607</v>
      </c>
      <c r="E51" s="23">
        <v>1216</v>
      </c>
      <c r="F51" s="24" t="s">
        <v>15</v>
      </c>
      <c r="G51" s="45">
        <v>1170</v>
      </c>
      <c r="H51" s="45">
        <v>1666</v>
      </c>
      <c r="I51" s="45">
        <v>1748</v>
      </c>
      <c r="J51" s="26">
        <v>3414</v>
      </c>
      <c r="K51" s="19"/>
    </row>
    <row r="52" spans="1:11" x14ac:dyDescent="0.15">
      <c r="A52" s="20" t="s">
        <v>14</v>
      </c>
      <c r="B52" s="21">
        <v>653</v>
      </c>
      <c r="C52" s="21">
        <v>567</v>
      </c>
      <c r="D52" s="22">
        <v>695</v>
      </c>
      <c r="E52" s="23">
        <v>1262</v>
      </c>
      <c r="F52" s="63" t="s">
        <v>17</v>
      </c>
      <c r="G52" s="45">
        <v>647</v>
      </c>
      <c r="H52" s="45">
        <v>771</v>
      </c>
      <c r="I52" s="45">
        <v>853</v>
      </c>
      <c r="J52" s="26">
        <v>1624</v>
      </c>
      <c r="K52" s="19"/>
    </row>
    <row r="53" spans="1:11" x14ac:dyDescent="0.15">
      <c r="A53" s="62" t="s">
        <v>37</v>
      </c>
      <c r="B53" s="17">
        <v>2654</v>
      </c>
      <c r="C53" s="17">
        <v>2990</v>
      </c>
      <c r="D53" s="17">
        <v>3277</v>
      </c>
      <c r="E53" s="33">
        <v>6267</v>
      </c>
      <c r="F53" s="24" t="s">
        <v>30</v>
      </c>
      <c r="G53" s="55">
        <v>322</v>
      </c>
      <c r="H53" s="55">
        <v>481</v>
      </c>
      <c r="I53" s="55">
        <v>546</v>
      </c>
      <c r="J53" s="26">
        <v>1027</v>
      </c>
      <c r="K53" s="19"/>
    </row>
    <row r="54" spans="1:11" x14ac:dyDescent="0.15">
      <c r="A54" s="20" t="s">
        <v>10</v>
      </c>
      <c r="B54" s="25">
        <v>860</v>
      </c>
      <c r="C54" s="25">
        <v>1060</v>
      </c>
      <c r="D54" s="25">
        <v>1165</v>
      </c>
      <c r="E54" s="67">
        <v>2225</v>
      </c>
      <c r="F54" s="24" t="s">
        <v>34</v>
      </c>
      <c r="G54" s="21">
        <v>562</v>
      </c>
      <c r="H54" s="21">
        <v>922</v>
      </c>
      <c r="I54" s="21">
        <v>930</v>
      </c>
      <c r="J54" s="26">
        <v>1852</v>
      </c>
      <c r="K54" s="19"/>
    </row>
    <row r="55" spans="1:11" ht="14.25" thickBot="1" x14ac:dyDescent="0.2">
      <c r="A55" s="20" t="s">
        <v>11</v>
      </c>
      <c r="B55" s="21">
        <v>775</v>
      </c>
      <c r="C55" s="21">
        <v>879</v>
      </c>
      <c r="D55" s="21">
        <v>1000</v>
      </c>
      <c r="E55" s="67">
        <v>1879</v>
      </c>
      <c r="F55" s="68" t="s">
        <v>38</v>
      </c>
      <c r="G55" s="45">
        <v>56</v>
      </c>
      <c r="H55" s="45">
        <v>15</v>
      </c>
      <c r="I55" s="45">
        <v>43</v>
      </c>
      <c r="J55" s="69">
        <v>58</v>
      </c>
      <c r="K55" s="19"/>
    </row>
    <row r="56" spans="1:11" ht="14.25" thickBot="1" x14ac:dyDescent="0.2">
      <c r="A56" s="20" t="s">
        <v>12</v>
      </c>
      <c r="B56" s="21">
        <v>501</v>
      </c>
      <c r="C56" s="21">
        <v>521</v>
      </c>
      <c r="D56" s="21">
        <v>603</v>
      </c>
      <c r="E56" s="67">
        <v>1124</v>
      </c>
      <c r="F56" s="70" t="s">
        <v>39</v>
      </c>
      <c r="G56" s="71">
        <v>14943</v>
      </c>
      <c r="H56" s="71">
        <v>19895</v>
      </c>
      <c r="I56" s="71">
        <v>20982</v>
      </c>
      <c r="J56" s="72">
        <v>40877</v>
      </c>
      <c r="K56" s="19"/>
    </row>
    <row r="57" spans="1:11" ht="14.25" thickBot="1" x14ac:dyDescent="0.2">
      <c r="A57" s="73" t="s">
        <v>14</v>
      </c>
      <c r="B57" s="74">
        <v>518</v>
      </c>
      <c r="C57" s="74">
        <v>530</v>
      </c>
      <c r="D57" s="74">
        <v>509</v>
      </c>
      <c r="E57" s="75">
        <v>1039</v>
      </c>
      <c r="F57" s="76" t="s">
        <v>40</v>
      </c>
      <c r="G57" s="77">
        <v>81889</v>
      </c>
      <c r="H57" s="77">
        <v>82089</v>
      </c>
      <c r="I57" s="77">
        <v>86568</v>
      </c>
      <c r="J57" s="78">
        <v>168657</v>
      </c>
      <c r="K57" s="19"/>
    </row>
    <row r="58" spans="1:11" x14ac:dyDescent="0.15">
      <c r="A58" s="3" t="s">
        <v>41</v>
      </c>
    </row>
  </sheetData>
  <mergeCells count="6">
    <mergeCell ref="I2:J2"/>
    <mergeCell ref="H3:I3"/>
    <mergeCell ref="A4:A5"/>
    <mergeCell ref="B4:B5"/>
    <mergeCell ref="F4:F5"/>
    <mergeCell ref="G4:G5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I12" sqref="I12"/>
    </sheetView>
  </sheetViews>
  <sheetFormatPr defaultRowHeight="13.5" x14ac:dyDescent="0.15"/>
  <cols>
    <col min="1" max="1" width="13.125" style="3" customWidth="1"/>
    <col min="2" max="5" width="8.625" style="3" customWidth="1"/>
    <col min="6" max="6" width="13.125" style="3" customWidth="1"/>
    <col min="7" max="10" width="8.625" style="3" customWidth="1"/>
    <col min="11" max="256" width="9" style="3"/>
    <col min="257" max="257" width="13.125" style="3" customWidth="1"/>
    <col min="258" max="261" width="8.625" style="3" customWidth="1"/>
    <col min="262" max="262" width="13.125" style="3" customWidth="1"/>
    <col min="263" max="266" width="8.625" style="3" customWidth="1"/>
    <col min="267" max="512" width="9" style="3"/>
    <col min="513" max="513" width="13.125" style="3" customWidth="1"/>
    <col min="514" max="517" width="8.625" style="3" customWidth="1"/>
    <col min="518" max="518" width="13.125" style="3" customWidth="1"/>
    <col min="519" max="522" width="8.625" style="3" customWidth="1"/>
    <col min="523" max="768" width="9" style="3"/>
    <col min="769" max="769" width="13.125" style="3" customWidth="1"/>
    <col min="770" max="773" width="8.625" style="3" customWidth="1"/>
    <col min="774" max="774" width="13.125" style="3" customWidth="1"/>
    <col min="775" max="778" width="8.625" style="3" customWidth="1"/>
    <col min="779" max="1024" width="9" style="3"/>
    <col min="1025" max="1025" width="13.125" style="3" customWidth="1"/>
    <col min="1026" max="1029" width="8.625" style="3" customWidth="1"/>
    <col min="1030" max="1030" width="13.125" style="3" customWidth="1"/>
    <col min="1031" max="1034" width="8.625" style="3" customWidth="1"/>
    <col min="1035" max="1280" width="9" style="3"/>
    <col min="1281" max="1281" width="13.125" style="3" customWidth="1"/>
    <col min="1282" max="1285" width="8.625" style="3" customWidth="1"/>
    <col min="1286" max="1286" width="13.125" style="3" customWidth="1"/>
    <col min="1287" max="1290" width="8.625" style="3" customWidth="1"/>
    <col min="1291" max="1536" width="9" style="3"/>
    <col min="1537" max="1537" width="13.125" style="3" customWidth="1"/>
    <col min="1538" max="1541" width="8.625" style="3" customWidth="1"/>
    <col min="1542" max="1542" width="13.125" style="3" customWidth="1"/>
    <col min="1543" max="1546" width="8.625" style="3" customWidth="1"/>
    <col min="1547" max="1792" width="9" style="3"/>
    <col min="1793" max="1793" width="13.125" style="3" customWidth="1"/>
    <col min="1794" max="1797" width="8.625" style="3" customWidth="1"/>
    <col min="1798" max="1798" width="13.125" style="3" customWidth="1"/>
    <col min="1799" max="1802" width="8.625" style="3" customWidth="1"/>
    <col min="1803" max="2048" width="9" style="3"/>
    <col min="2049" max="2049" width="13.125" style="3" customWidth="1"/>
    <col min="2050" max="2053" width="8.625" style="3" customWidth="1"/>
    <col min="2054" max="2054" width="13.125" style="3" customWidth="1"/>
    <col min="2055" max="2058" width="8.625" style="3" customWidth="1"/>
    <col min="2059" max="2304" width="9" style="3"/>
    <col min="2305" max="2305" width="13.125" style="3" customWidth="1"/>
    <col min="2306" max="2309" width="8.625" style="3" customWidth="1"/>
    <col min="2310" max="2310" width="13.125" style="3" customWidth="1"/>
    <col min="2311" max="2314" width="8.625" style="3" customWidth="1"/>
    <col min="2315" max="2560" width="9" style="3"/>
    <col min="2561" max="2561" width="13.125" style="3" customWidth="1"/>
    <col min="2562" max="2565" width="8.625" style="3" customWidth="1"/>
    <col min="2566" max="2566" width="13.125" style="3" customWidth="1"/>
    <col min="2567" max="2570" width="8.625" style="3" customWidth="1"/>
    <col min="2571" max="2816" width="9" style="3"/>
    <col min="2817" max="2817" width="13.125" style="3" customWidth="1"/>
    <col min="2818" max="2821" width="8.625" style="3" customWidth="1"/>
    <col min="2822" max="2822" width="13.125" style="3" customWidth="1"/>
    <col min="2823" max="2826" width="8.625" style="3" customWidth="1"/>
    <col min="2827" max="3072" width="9" style="3"/>
    <col min="3073" max="3073" width="13.125" style="3" customWidth="1"/>
    <col min="3074" max="3077" width="8.625" style="3" customWidth="1"/>
    <col min="3078" max="3078" width="13.125" style="3" customWidth="1"/>
    <col min="3079" max="3082" width="8.625" style="3" customWidth="1"/>
    <col min="3083" max="3328" width="9" style="3"/>
    <col min="3329" max="3329" width="13.125" style="3" customWidth="1"/>
    <col min="3330" max="3333" width="8.625" style="3" customWidth="1"/>
    <col min="3334" max="3334" width="13.125" style="3" customWidth="1"/>
    <col min="3335" max="3338" width="8.625" style="3" customWidth="1"/>
    <col min="3339" max="3584" width="9" style="3"/>
    <col min="3585" max="3585" width="13.125" style="3" customWidth="1"/>
    <col min="3586" max="3589" width="8.625" style="3" customWidth="1"/>
    <col min="3590" max="3590" width="13.125" style="3" customWidth="1"/>
    <col min="3591" max="3594" width="8.625" style="3" customWidth="1"/>
    <col min="3595" max="3840" width="9" style="3"/>
    <col min="3841" max="3841" width="13.125" style="3" customWidth="1"/>
    <col min="3842" max="3845" width="8.625" style="3" customWidth="1"/>
    <col min="3846" max="3846" width="13.125" style="3" customWidth="1"/>
    <col min="3847" max="3850" width="8.625" style="3" customWidth="1"/>
    <col min="3851" max="4096" width="9" style="3"/>
    <col min="4097" max="4097" width="13.125" style="3" customWidth="1"/>
    <col min="4098" max="4101" width="8.625" style="3" customWidth="1"/>
    <col min="4102" max="4102" width="13.125" style="3" customWidth="1"/>
    <col min="4103" max="4106" width="8.625" style="3" customWidth="1"/>
    <col min="4107" max="4352" width="9" style="3"/>
    <col min="4353" max="4353" width="13.125" style="3" customWidth="1"/>
    <col min="4354" max="4357" width="8.625" style="3" customWidth="1"/>
    <col min="4358" max="4358" width="13.125" style="3" customWidth="1"/>
    <col min="4359" max="4362" width="8.625" style="3" customWidth="1"/>
    <col min="4363" max="4608" width="9" style="3"/>
    <col min="4609" max="4609" width="13.125" style="3" customWidth="1"/>
    <col min="4610" max="4613" width="8.625" style="3" customWidth="1"/>
    <col min="4614" max="4614" width="13.125" style="3" customWidth="1"/>
    <col min="4615" max="4618" width="8.625" style="3" customWidth="1"/>
    <col min="4619" max="4864" width="9" style="3"/>
    <col min="4865" max="4865" width="13.125" style="3" customWidth="1"/>
    <col min="4866" max="4869" width="8.625" style="3" customWidth="1"/>
    <col min="4870" max="4870" width="13.125" style="3" customWidth="1"/>
    <col min="4871" max="4874" width="8.625" style="3" customWidth="1"/>
    <col min="4875" max="5120" width="9" style="3"/>
    <col min="5121" max="5121" width="13.125" style="3" customWidth="1"/>
    <col min="5122" max="5125" width="8.625" style="3" customWidth="1"/>
    <col min="5126" max="5126" width="13.125" style="3" customWidth="1"/>
    <col min="5127" max="5130" width="8.625" style="3" customWidth="1"/>
    <col min="5131" max="5376" width="9" style="3"/>
    <col min="5377" max="5377" width="13.125" style="3" customWidth="1"/>
    <col min="5378" max="5381" width="8.625" style="3" customWidth="1"/>
    <col min="5382" max="5382" width="13.125" style="3" customWidth="1"/>
    <col min="5383" max="5386" width="8.625" style="3" customWidth="1"/>
    <col min="5387" max="5632" width="9" style="3"/>
    <col min="5633" max="5633" width="13.125" style="3" customWidth="1"/>
    <col min="5634" max="5637" width="8.625" style="3" customWidth="1"/>
    <col min="5638" max="5638" width="13.125" style="3" customWidth="1"/>
    <col min="5639" max="5642" width="8.625" style="3" customWidth="1"/>
    <col min="5643" max="5888" width="9" style="3"/>
    <col min="5889" max="5889" width="13.125" style="3" customWidth="1"/>
    <col min="5890" max="5893" width="8.625" style="3" customWidth="1"/>
    <col min="5894" max="5894" width="13.125" style="3" customWidth="1"/>
    <col min="5895" max="5898" width="8.625" style="3" customWidth="1"/>
    <col min="5899" max="6144" width="9" style="3"/>
    <col min="6145" max="6145" width="13.125" style="3" customWidth="1"/>
    <col min="6146" max="6149" width="8.625" style="3" customWidth="1"/>
    <col min="6150" max="6150" width="13.125" style="3" customWidth="1"/>
    <col min="6151" max="6154" width="8.625" style="3" customWidth="1"/>
    <col min="6155" max="6400" width="9" style="3"/>
    <col min="6401" max="6401" width="13.125" style="3" customWidth="1"/>
    <col min="6402" max="6405" width="8.625" style="3" customWidth="1"/>
    <col min="6406" max="6406" width="13.125" style="3" customWidth="1"/>
    <col min="6407" max="6410" width="8.625" style="3" customWidth="1"/>
    <col min="6411" max="6656" width="9" style="3"/>
    <col min="6657" max="6657" width="13.125" style="3" customWidth="1"/>
    <col min="6658" max="6661" width="8.625" style="3" customWidth="1"/>
    <col min="6662" max="6662" width="13.125" style="3" customWidth="1"/>
    <col min="6663" max="6666" width="8.625" style="3" customWidth="1"/>
    <col min="6667" max="6912" width="9" style="3"/>
    <col min="6913" max="6913" width="13.125" style="3" customWidth="1"/>
    <col min="6914" max="6917" width="8.625" style="3" customWidth="1"/>
    <col min="6918" max="6918" width="13.125" style="3" customWidth="1"/>
    <col min="6919" max="6922" width="8.625" style="3" customWidth="1"/>
    <col min="6923" max="7168" width="9" style="3"/>
    <col min="7169" max="7169" width="13.125" style="3" customWidth="1"/>
    <col min="7170" max="7173" width="8.625" style="3" customWidth="1"/>
    <col min="7174" max="7174" width="13.125" style="3" customWidth="1"/>
    <col min="7175" max="7178" width="8.625" style="3" customWidth="1"/>
    <col min="7179" max="7424" width="9" style="3"/>
    <col min="7425" max="7425" width="13.125" style="3" customWidth="1"/>
    <col min="7426" max="7429" width="8.625" style="3" customWidth="1"/>
    <col min="7430" max="7430" width="13.125" style="3" customWidth="1"/>
    <col min="7431" max="7434" width="8.625" style="3" customWidth="1"/>
    <col min="7435" max="7680" width="9" style="3"/>
    <col min="7681" max="7681" width="13.125" style="3" customWidth="1"/>
    <col min="7682" max="7685" width="8.625" style="3" customWidth="1"/>
    <col min="7686" max="7686" width="13.125" style="3" customWidth="1"/>
    <col min="7687" max="7690" width="8.625" style="3" customWidth="1"/>
    <col min="7691" max="7936" width="9" style="3"/>
    <col min="7937" max="7937" width="13.125" style="3" customWidth="1"/>
    <col min="7938" max="7941" width="8.625" style="3" customWidth="1"/>
    <col min="7942" max="7942" width="13.125" style="3" customWidth="1"/>
    <col min="7943" max="7946" width="8.625" style="3" customWidth="1"/>
    <col min="7947" max="8192" width="9" style="3"/>
    <col min="8193" max="8193" width="13.125" style="3" customWidth="1"/>
    <col min="8194" max="8197" width="8.625" style="3" customWidth="1"/>
    <col min="8198" max="8198" width="13.125" style="3" customWidth="1"/>
    <col min="8199" max="8202" width="8.625" style="3" customWidth="1"/>
    <col min="8203" max="8448" width="9" style="3"/>
    <col min="8449" max="8449" width="13.125" style="3" customWidth="1"/>
    <col min="8450" max="8453" width="8.625" style="3" customWidth="1"/>
    <col min="8454" max="8454" width="13.125" style="3" customWidth="1"/>
    <col min="8455" max="8458" width="8.625" style="3" customWidth="1"/>
    <col min="8459" max="8704" width="9" style="3"/>
    <col min="8705" max="8705" width="13.125" style="3" customWidth="1"/>
    <col min="8706" max="8709" width="8.625" style="3" customWidth="1"/>
    <col min="8710" max="8710" width="13.125" style="3" customWidth="1"/>
    <col min="8711" max="8714" width="8.625" style="3" customWidth="1"/>
    <col min="8715" max="8960" width="9" style="3"/>
    <col min="8961" max="8961" width="13.125" style="3" customWidth="1"/>
    <col min="8962" max="8965" width="8.625" style="3" customWidth="1"/>
    <col min="8966" max="8966" width="13.125" style="3" customWidth="1"/>
    <col min="8967" max="8970" width="8.625" style="3" customWidth="1"/>
    <col min="8971" max="9216" width="9" style="3"/>
    <col min="9217" max="9217" width="13.125" style="3" customWidth="1"/>
    <col min="9218" max="9221" width="8.625" style="3" customWidth="1"/>
    <col min="9222" max="9222" width="13.125" style="3" customWidth="1"/>
    <col min="9223" max="9226" width="8.625" style="3" customWidth="1"/>
    <col min="9227" max="9472" width="9" style="3"/>
    <col min="9473" max="9473" width="13.125" style="3" customWidth="1"/>
    <col min="9474" max="9477" width="8.625" style="3" customWidth="1"/>
    <col min="9478" max="9478" width="13.125" style="3" customWidth="1"/>
    <col min="9479" max="9482" width="8.625" style="3" customWidth="1"/>
    <col min="9483" max="9728" width="9" style="3"/>
    <col min="9729" max="9729" width="13.125" style="3" customWidth="1"/>
    <col min="9730" max="9733" width="8.625" style="3" customWidth="1"/>
    <col min="9734" max="9734" width="13.125" style="3" customWidth="1"/>
    <col min="9735" max="9738" width="8.625" style="3" customWidth="1"/>
    <col min="9739" max="9984" width="9" style="3"/>
    <col min="9985" max="9985" width="13.125" style="3" customWidth="1"/>
    <col min="9986" max="9989" width="8.625" style="3" customWidth="1"/>
    <col min="9990" max="9990" width="13.125" style="3" customWidth="1"/>
    <col min="9991" max="9994" width="8.625" style="3" customWidth="1"/>
    <col min="9995" max="10240" width="9" style="3"/>
    <col min="10241" max="10241" width="13.125" style="3" customWidth="1"/>
    <col min="10242" max="10245" width="8.625" style="3" customWidth="1"/>
    <col min="10246" max="10246" width="13.125" style="3" customWidth="1"/>
    <col min="10247" max="10250" width="8.625" style="3" customWidth="1"/>
    <col min="10251" max="10496" width="9" style="3"/>
    <col min="10497" max="10497" width="13.125" style="3" customWidth="1"/>
    <col min="10498" max="10501" width="8.625" style="3" customWidth="1"/>
    <col min="10502" max="10502" width="13.125" style="3" customWidth="1"/>
    <col min="10503" max="10506" width="8.625" style="3" customWidth="1"/>
    <col min="10507" max="10752" width="9" style="3"/>
    <col min="10753" max="10753" width="13.125" style="3" customWidth="1"/>
    <col min="10754" max="10757" width="8.625" style="3" customWidth="1"/>
    <col min="10758" max="10758" width="13.125" style="3" customWidth="1"/>
    <col min="10759" max="10762" width="8.625" style="3" customWidth="1"/>
    <col min="10763" max="11008" width="9" style="3"/>
    <col min="11009" max="11009" width="13.125" style="3" customWidth="1"/>
    <col min="11010" max="11013" width="8.625" style="3" customWidth="1"/>
    <col min="11014" max="11014" width="13.125" style="3" customWidth="1"/>
    <col min="11015" max="11018" width="8.625" style="3" customWidth="1"/>
    <col min="11019" max="11264" width="9" style="3"/>
    <col min="11265" max="11265" width="13.125" style="3" customWidth="1"/>
    <col min="11266" max="11269" width="8.625" style="3" customWidth="1"/>
    <col min="11270" max="11270" width="13.125" style="3" customWidth="1"/>
    <col min="11271" max="11274" width="8.625" style="3" customWidth="1"/>
    <col min="11275" max="11520" width="9" style="3"/>
    <col min="11521" max="11521" width="13.125" style="3" customWidth="1"/>
    <col min="11522" max="11525" width="8.625" style="3" customWidth="1"/>
    <col min="11526" max="11526" width="13.125" style="3" customWidth="1"/>
    <col min="11527" max="11530" width="8.625" style="3" customWidth="1"/>
    <col min="11531" max="11776" width="9" style="3"/>
    <col min="11777" max="11777" width="13.125" style="3" customWidth="1"/>
    <col min="11778" max="11781" width="8.625" style="3" customWidth="1"/>
    <col min="11782" max="11782" width="13.125" style="3" customWidth="1"/>
    <col min="11783" max="11786" width="8.625" style="3" customWidth="1"/>
    <col min="11787" max="12032" width="9" style="3"/>
    <col min="12033" max="12033" width="13.125" style="3" customWidth="1"/>
    <col min="12034" max="12037" width="8.625" style="3" customWidth="1"/>
    <col min="12038" max="12038" width="13.125" style="3" customWidth="1"/>
    <col min="12039" max="12042" width="8.625" style="3" customWidth="1"/>
    <col min="12043" max="12288" width="9" style="3"/>
    <col min="12289" max="12289" width="13.125" style="3" customWidth="1"/>
    <col min="12290" max="12293" width="8.625" style="3" customWidth="1"/>
    <col min="12294" max="12294" width="13.125" style="3" customWidth="1"/>
    <col min="12295" max="12298" width="8.625" style="3" customWidth="1"/>
    <col min="12299" max="12544" width="9" style="3"/>
    <col min="12545" max="12545" width="13.125" style="3" customWidth="1"/>
    <col min="12546" max="12549" width="8.625" style="3" customWidth="1"/>
    <col min="12550" max="12550" width="13.125" style="3" customWidth="1"/>
    <col min="12551" max="12554" width="8.625" style="3" customWidth="1"/>
    <col min="12555" max="12800" width="9" style="3"/>
    <col min="12801" max="12801" width="13.125" style="3" customWidth="1"/>
    <col min="12802" max="12805" width="8.625" style="3" customWidth="1"/>
    <col min="12806" max="12806" width="13.125" style="3" customWidth="1"/>
    <col min="12807" max="12810" width="8.625" style="3" customWidth="1"/>
    <col min="12811" max="13056" width="9" style="3"/>
    <col min="13057" max="13057" width="13.125" style="3" customWidth="1"/>
    <col min="13058" max="13061" width="8.625" style="3" customWidth="1"/>
    <col min="13062" max="13062" width="13.125" style="3" customWidth="1"/>
    <col min="13063" max="13066" width="8.625" style="3" customWidth="1"/>
    <col min="13067" max="13312" width="9" style="3"/>
    <col min="13313" max="13313" width="13.125" style="3" customWidth="1"/>
    <col min="13314" max="13317" width="8.625" style="3" customWidth="1"/>
    <col min="13318" max="13318" width="13.125" style="3" customWidth="1"/>
    <col min="13319" max="13322" width="8.625" style="3" customWidth="1"/>
    <col min="13323" max="13568" width="9" style="3"/>
    <col min="13569" max="13569" width="13.125" style="3" customWidth="1"/>
    <col min="13570" max="13573" width="8.625" style="3" customWidth="1"/>
    <col min="13574" max="13574" width="13.125" style="3" customWidth="1"/>
    <col min="13575" max="13578" width="8.625" style="3" customWidth="1"/>
    <col min="13579" max="13824" width="9" style="3"/>
    <col min="13825" max="13825" width="13.125" style="3" customWidth="1"/>
    <col min="13826" max="13829" width="8.625" style="3" customWidth="1"/>
    <col min="13830" max="13830" width="13.125" style="3" customWidth="1"/>
    <col min="13831" max="13834" width="8.625" style="3" customWidth="1"/>
    <col min="13835" max="14080" width="9" style="3"/>
    <col min="14081" max="14081" width="13.125" style="3" customWidth="1"/>
    <col min="14082" max="14085" width="8.625" style="3" customWidth="1"/>
    <col min="14086" max="14086" width="13.125" style="3" customWidth="1"/>
    <col min="14087" max="14090" width="8.625" style="3" customWidth="1"/>
    <col min="14091" max="14336" width="9" style="3"/>
    <col min="14337" max="14337" width="13.125" style="3" customWidth="1"/>
    <col min="14338" max="14341" width="8.625" style="3" customWidth="1"/>
    <col min="14342" max="14342" width="13.125" style="3" customWidth="1"/>
    <col min="14343" max="14346" width="8.625" style="3" customWidth="1"/>
    <col min="14347" max="14592" width="9" style="3"/>
    <col min="14593" max="14593" width="13.125" style="3" customWidth="1"/>
    <col min="14594" max="14597" width="8.625" style="3" customWidth="1"/>
    <col min="14598" max="14598" width="13.125" style="3" customWidth="1"/>
    <col min="14599" max="14602" width="8.625" style="3" customWidth="1"/>
    <col min="14603" max="14848" width="9" style="3"/>
    <col min="14849" max="14849" width="13.125" style="3" customWidth="1"/>
    <col min="14850" max="14853" width="8.625" style="3" customWidth="1"/>
    <col min="14854" max="14854" width="13.125" style="3" customWidth="1"/>
    <col min="14855" max="14858" width="8.625" style="3" customWidth="1"/>
    <col min="14859" max="15104" width="9" style="3"/>
    <col min="15105" max="15105" width="13.125" style="3" customWidth="1"/>
    <col min="15106" max="15109" width="8.625" style="3" customWidth="1"/>
    <col min="15110" max="15110" width="13.125" style="3" customWidth="1"/>
    <col min="15111" max="15114" width="8.625" style="3" customWidth="1"/>
    <col min="15115" max="15360" width="9" style="3"/>
    <col min="15361" max="15361" width="13.125" style="3" customWidth="1"/>
    <col min="15362" max="15365" width="8.625" style="3" customWidth="1"/>
    <col min="15366" max="15366" width="13.125" style="3" customWidth="1"/>
    <col min="15367" max="15370" width="8.625" style="3" customWidth="1"/>
    <col min="15371" max="15616" width="9" style="3"/>
    <col min="15617" max="15617" width="13.125" style="3" customWidth="1"/>
    <col min="15618" max="15621" width="8.625" style="3" customWidth="1"/>
    <col min="15622" max="15622" width="13.125" style="3" customWidth="1"/>
    <col min="15623" max="15626" width="8.625" style="3" customWidth="1"/>
    <col min="15627" max="15872" width="9" style="3"/>
    <col min="15873" max="15873" width="13.125" style="3" customWidth="1"/>
    <col min="15874" max="15877" width="8.625" style="3" customWidth="1"/>
    <col min="15878" max="15878" width="13.125" style="3" customWidth="1"/>
    <col min="15879" max="15882" width="8.625" style="3" customWidth="1"/>
    <col min="15883" max="16128" width="9" style="3"/>
    <col min="16129" max="16129" width="13.125" style="3" customWidth="1"/>
    <col min="16130" max="16133" width="8.625" style="3" customWidth="1"/>
    <col min="16134" max="16134" width="13.125" style="3" customWidth="1"/>
    <col min="16135" max="16138" width="8.625" style="3" customWidth="1"/>
    <col min="16139" max="16384" width="9" style="3"/>
  </cols>
  <sheetData>
    <row r="1" spans="1:11" ht="16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ht="16.5" customHeight="1" x14ac:dyDescent="0.15">
      <c r="I2" s="79"/>
      <c r="J2" s="79"/>
    </row>
    <row r="3" spans="1:11" ht="16.5" customHeight="1" thickBot="1" x14ac:dyDescent="0.2">
      <c r="H3" s="80">
        <v>44865</v>
      </c>
      <c r="I3" s="80"/>
      <c r="J3" s="4" t="s">
        <v>1</v>
      </c>
    </row>
    <row r="4" spans="1:11" s="8" customFormat="1" x14ac:dyDescent="0.4">
      <c r="A4" s="81" t="s">
        <v>2</v>
      </c>
      <c r="B4" s="83" t="s">
        <v>3</v>
      </c>
      <c r="C4" s="5" t="s">
        <v>4</v>
      </c>
      <c r="D4" s="5"/>
      <c r="E4" s="6"/>
      <c r="F4" s="81" t="s">
        <v>2</v>
      </c>
      <c r="G4" s="83" t="s">
        <v>3</v>
      </c>
      <c r="H4" s="5" t="s">
        <v>4</v>
      </c>
      <c r="I4" s="5"/>
      <c r="J4" s="6"/>
      <c r="K4" s="7"/>
    </row>
    <row r="5" spans="1:11" s="8" customFormat="1" ht="14.25" thickBot="1" x14ac:dyDescent="0.45">
      <c r="A5" s="82"/>
      <c r="B5" s="84"/>
      <c r="C5" s="9" t="s">
        <v>5</v>
      </c>
      <c r="D5" s="10" t="s">
        <v>6</v>
      </c>
      <c r="E5" s="11" t="s">
        <v>7</v>
      </c>
      <c r="F5" s="82"/>
      <c r="G5" s="84"/>
      <c r="H5" s="9" t="s">
        <v>5</v>
      </c>
      <c r="I5" s="10" t="s">
        <v>6</v>
      </c>
      <c r="J5" s="12" t="s">
        <v>7</v>
      </c>
      <c r="K5" s="7"/>
    </row>
    <row r="6" spans="1:11" x14ac:dyDescent="0.15">
      <c r="A6" s="13" t="s">
        <v>8</v>
      </c>
      <c r="B6" s="14">
        <v>5770</v>
      </c>
      <c r="C6" s="14">
        <v>4917</v>
      </c>
      <c r="D6" s="14">
        <v>4908</v>
      </c>
      <c r="E6" s="15">
        <v>9825</v>
      </c>
      <c r="F6" s="16" t="s">
        <v>9</v>
      </c>
      <c r="G6" s="17">
        <v>3434</v>
      </c>
      <c r="H6" s="17">
        <v>3126</v>
      </c>
      <c r="I6" s="17">
        <v>3123</v>
      </c>
      <c r="J6" s="18">
        <v>6249</v>
      </c>
      <c r="K6" s="19"/>
    </row>
    <row r="7" spans="1:11" x14ac:dyDescent="0.15">
      <c r="A7" s="20" t="s">
        <v>10</v>
      </c>
      <c r="B7" s="21">
        <v>957</v>
      </c>
      <c r="C7" s="21">
        <v>848</v>
      </c>
      <c r="D7" s="22">
        <v>950</v>
      </c>
      <c r="E7" s="23">
        <v>1798</v>
      </c>
      <c r="F7" s="24" t="s">
        <v>10</v>
      </c>
      <c r="G7" s="25">
        <v>1946</v>
      </c>
      <c r="H7" s="25">
        <v>1720</v>
      </c>
      <c r="I7" s="25">
        <v>1695</v>
      </c>
      <c r="J7" s="26">
        <v>3415</v>
      </c>
      <c r="K7" s="19"/>
    </row>
    <row r="8" spans="1:11" x14ac:dyDescent="0.15">
      <c r="A8" s="20" t="s">
        <v>11</v>
      </c>
      <c r="B8" s="21">
        <v>1664</v>
      </c>
      <c r="C8" s="21">
        <v>1539</v>
      </c>
      <c r="D8" s="22">
        <v>1515</v>
      </c>
      <c r="E8" s="23">
        <v>3054</v>
      </c>
      <c r="F8" s="24" t="s">
        <v>11</v>
      </c>
      <c r="G8" s="21">
        <v>1488</v>
      </c>
      <c r="H8" s="21">
        <v>1406</v>
      </c>
      <c r="I8" s="21">
        <v>1428</v>
      </c>
      <c r="J8" s="26">
        <v>2834</v>
      </c>
      <c r="K8" s="19"/>
    </row>
    <row r="9" spans="1:11" x14ac:dyDescent="0.15">
      <c r="A9" s="20" t="s">
        <v>12</v>
      </c>
      <c r="B9" s="21">
        <v>839</v>
      </c>
      <c r="C9" s="21">
        <v>711</v>
      </c>
      <c r="D9" s="22">
        <v>714</v>
      </c>
      <c r="E9" s="23">
        <v>1425</v>
      </c>
      <c r="F9" s="16" t="s">
        <v>13</v>
      </c>
      <c r="G9" s="17">
        <v>4326</v>
      </c>
      <c r="H9" s="17">
        <v>4384</v>
      </c>
      <c r="I9" s="17">
        <v>4865</v>
      </c>
      <c r="J9" s="18">
        <v>9249</v>
      </c>
      <c r="K9" s="19"/>
    </row>
    <row r="10" spans="1:11" x14ac:dyDescent="0.15">
      <c r="A10" s="20" t="s">
        <v>14</v>
      </c>
      <c r="B10" s="21">
        <v>1156</v>
      </c>
      <c r="C10" s="21">
        <v>872</v>
      </c>
      <c r="D10" s="22">
        <v>898</v>
      </c>
      <c r="E10" s="23">
        <v>1770</v>
      </c>
      <c r="F10" s="24" t="s">
        <v>10</v>
      </c>
      <c r="G10" s="25">
        <v>431</v>
      </c>
      <c r="H10" s="25">
        <v>462</v>
      </c>
      <c r="I10" s="25">
        <v>553</v>
      </c>
      <c r="J10" s="26">
        <v>1015</v>
      </c>
      <c r="K10" s="19"/>
    </row>
    <row r="11" spans="1:11" x14ac:dyDescent="0.15">
      <c r="A11" s="20" t="s">
        <v>15</v>
      </c>
      <c r="B11" s="21">
        <v>1154</v>
      </c>
      <c r="C11" s="21">
        <v>947</v>
      </c>
      <c r="D11" s="22">
        <v>831</v>
      </c>
      <c r="E11" s="23">
        <v>1778</v>
      </c>
      <c r="F11" s="24" t="s">
        <v>11</v>
      </c>
      <c r="G11" s="21">
        <v>808</v>
      </c>
      <c r="H11" s="21">
        <v>859</v>
      </c>
      <c r="I11" s="21">
        <v>993</v>
      </c>
      <c r="J11" s="26">
        <v>1852</v>
      </c>
      <c r="K11" s="19"/>
    </row>
    <row r="12" spans="1:11" x14ac:dyDescent="0.15">
      <c r="A12" s="27" t="s">
        <v>16</v>
      </c>
      <c r="B12" s="28">
        <v>6034</v>
      </c>
      <c r="C12" s="28">
        <v>4872</v>
      </c>
      <c r="D12" s="28">
        <v>4955</v>
      </c>
      <c r="E12" s="29">
        <v>9827</v>
      </c>
      <c r="F12" s="24" t="s">
        <v>12</v>
      </c>
      <c r="G12" s="21">
        <v>660</v>
      </c>
      <c r="H12" s="21">
        <v>700</v>
      </c>
      <c r="I12" s="21">
        <v>783</v>
      </c>
      <c r="J12" s="26">
        <v>1483</v>
      </c>
      <c r="K12" s="19"/>
    </row>
    <row r="13" spans="1:11" x14ac:dyDescent="0.15">
      <c r="A13" s="20" t="s">
        <v>10</v>
      </c>
      <c r="B13" s="21">
        <v>2159</v>
      </c>
      <c r="C13" s="21">
        <v>1500</v>
      </c>
      <c r="D13" s="22">
        <v>1598</v>
      </c>
      <c r="E13" s="23">
        <v>3098</v>
      </c>
      <c r="F13" s="24" t="s">
        <v>14</v>
      </c>
      <c r="G13" s="21">
        <v>1204</v>
      </c>
      <c r="H13" s="21">
        <v>1006</v>
      </c>
      <c r="I13" s="21">
        <v>1042</v>
      </c>
      <c r="J13" s="26">
        <v>2048</v>
      </c>
      <c r="K13" s="19"/>
    </row>
    <row r="14" spans="1:11" x14ac:dyDescent="0.15">
      <c r="A14" s="20" t="s">
        <v>11</v>
      </c>
      <c r="B14" s="21">
        <v>2595</v>
      </c>
      <c r="C14" s="21">
        <v>2225</v>
      </c>
      <c r="D14" s="22">
        <v>2235</v>
      </c>
      <c r="E14" s="23">
        <v>4460</v>
      </c>
      <c r="F14" s="24" t="s">
        <v>15</v>
      </c>
      <c r="G14" s="21">
        <v>347</v>
      </c>
      <c r="H14" s="21">
        <v>401</v>
      </c>
      <c r="I14" s="21">
        <v>410</v>
      </c>
      <c r="J14" s="26">
        <v>811</v>
      </c>
      <c r="K14" s="19"/>
    </row>
    <row r="15" spans="1:11" x14ac:dyDescent="0.15">
      <c r="A15" s="20" t="s">
        <v>12</v>
      </c>
      <c r="B15" s="21">
        <v>1280</v>
      </c>
      <c r="C15" s="21">
        <v>1147</v>
      </c>
      <c r="D15" s="22">
        <v>1122</v>
      </c>
      <c r="E15" s="23">
        <v>2269</v>
      </c>
      <c r="F15" s="24" t="s">
        <v>17</v>
      </c>
      <c r="G15" s="21">
        <v>876</v>
      </c>
      <c r="H15" s="21">
        <v>956</v>
      </c>
      <c r="I15" s="21">
        <v>1084</v>
      </c>
      <c r="J15" s="26">
        <v>2040</v>
      </c>
      <c r="K15" s="19"/>
    </row>
    <row r="16" spans="1:11" x14ac:dyDescent="0.15">
      <c r="A16" s="27" t="s">
        <v>18</v>
      </c>
      <c r="B16" s="28">
        <v>10893</v>
      </c>
      <c r="C16" s="28">
        <v>9407</v>
      </c>
      <c r="D16" s="28">
        <v>9408</v>
      </c>
      <c r="E16" s="29">
        <v>18815</v>
      </c>
      <c r="F16" s="16" t="s">
        <v>19</v>
      </c>
      <c r="G16" s="17">
        <v>4326</v>
      </c>
      <c r="H16" s="17">
        <v>4427</v>
      </c>
      <c r="I16" s="17">
        <v>5108</v>
      </c>
      <c r="J16" s="18">
        <v>9535</v>
      </c>
      <c r="K16" s="19"/>
    </row>
    <row r="17" spans="1:11" x14ac:dyDescent="0.15">
      <c r="A17" s="20" t="s">
        <v>10</v>
      </c>
      <c r="B17" s="21">
        <v>1929</v>
      </c>
      <c r="C17" s="21">
        <v>1469</v>
      </c>
      <c r="D17" s="22">
        <v>1534</v>
      </c>
      <c r="E17" s="23">
        <v>3003</v>
      </c>
      <c r="F17" s="24" t="s">
        <v>10</v>
      </c>
      <c r="G17" s="30">
        <v>1408</v>
      </c>
      <c r="H17" s="31">
        <v>1427</v>
      </c>
      <c r="I17" s="31">
        <v>1645</v>
      </c>
      <c r="J17" s="26">
        <v>3072</v>
      </c>
      <c r="K17" s="19"/>
    </row>
    <row r="18" spans="1:11" x14ac:dyDescent="0.15">
      <c r="A18" s="20" t="s">
        <v>11</v>
      </c>
      <c r="B18" s="21">
        <v>3139</v>
      </c>
      <c r="C18" s="21">
        <v>2486</v>
      </c>
      <c r="D18" s="22">
        <v>2476</v>
      </c>
      <c r="E18" s="23">
        <v>4962</v>
      </c>
      <c r="F18" s="24" t="s">
        <v>11</v>
      </c>
      <c r="G18" s="21">
        <v>873</v>
      </c>
      <c r="H18" s="21">
        <v>862</v>
      </c>
      <c r="I18" s="21">
        <v>1009</v>
      </c>
      <c r="J18" s="26">
        <v>1871</v>
      </c>
      <c r="K18" s="19"/>
    </row>
    <row r="19" spans="1:11" x14ac:dyDescent="0.15">
      <c r="A19" s="20" t="s">
        <v>12</v>
      </c>
      <c r="B19" s="21">
        <v>3349</v>
      </c>
      <c r="C19" s="21">
        <v>3070</v>
      </c>
      <c r="D19" s="22">
        <v>2827</v>
      </c>
      <c r="E19" s="23">
        <v>5897</v>
      </c>
      <c r="F19" s="24" t="s">
        <v>12</v>
      </c>
      <c r="G19" s="21">
        <v>488</v>
      </c>
      <c r="H19" s="21">
        <v>518</v>
      </c>
      <c r="I19" s="21">
        <v>577</v>
      </c>
      <c r="J19" s="26">
        <v>1095</v>
      </c>
      <c r="K19" s="19"/>
    </row>
    <row r="20" spans="1:11" x14ac:dyDescent="0.15">
      <c r="A20" s="20" t="s">
        <v>14</v>
      </c>
      <c r="B20" s="21">
        <v>2476</v>
      </c>
      <c r="C20" s="21">
        <v>2382</v>
      </c>
      <c r="D20" s="22">
        <v>2571</v>
      </c>
      <c r="E20" s="23">
        <v>4953</v>
      </c>
      <c r="F20" s="24" t="s">
        <v>14</v>
      </c>
      <c r="G20" s="21">
        <v>549</v>
      </c>
      <c r="H20" s="21">
        <v>600</v>
      </c>
      <c r="I20" s="21">
        <v>667</v>
      </c>
      <c r="J20" s="26">
        <v>1267</v>
      </c>
      <c r="K20" s="19"/>
    </row>
    <row r="21" spans="1:11" x14ac:dyDescent="0.15">
      <c r="A21" s="27" t="s">
        <v>20</v>
      </c>
      <c r="B21" s="28">
        <v>8985</v>
      </c>
      <c r="C21" s="28">
        <v>7770</v>
      </c>
      <c r="D21" s="28">
        <v>7966</v>
      </c>
      <c r="E21" s="29">
        <v>15736</v>
      </c>
      <c r="F21" s="24" t="s">
        <v>15</v>
      </c>
      <c r="G21" s="21">
        <v>1008</v>
      </c>
      <c r="H21" s="21">
        <v>1020</v>
      </c>
      <c r="I21" s="21">
        <v>1210</v>
      </c>
      <c r="J21" s="26">
        <v>2230</v>
      </c>
      <c r="K21" s="19"/>
    </row>
    <row r="22" spans="1:11" x14ac:dyDescent="0.15">
      <c r="A22" s="20" t="s">
        <v>10</v>
      </c>
      <c r="B22" s="21">
        <v>1745</v>
      </c>
      <c r="C22" s="21">
        <v>1511</v>
      </c>
      <c r="D22" s="22">
        <v>1610</v>
      </c>
      <c r="E22" s="23">
        <v>3121</v>
      </c>
      <c r="F22" s="16" t="s">
        <v>21</v>
      </c>
      <c r="G22" s="17">
        <v>1705</v>
      </c>
      <c r="H22" s="17">
        <v>1645</v>
      </c>
      <c r="I22" s="17">
        <v>1995</v>
      </c>
      <c r="J22" s="18">
        <v>3640</v>
      </c>
      <c r="K22" s="19"/>
    </row>
    <row r="23" spans="1:11" x14ac:dyDescent="0.15">
      <c r="A23" s="20" t="s">
        <v>11</v>
      </c>
      <c r="B23" s="21">
        <v>1341</v>
      </c>
      <c r="C23" s="21">
        <v>1167</v>
      </c>
      <c r="D23" s="22">
        <v>1215</v>
      </c>
      <c r="E23" s="23">
        <v>2382</v>
      </c>
      <c r="F23" s="24" t="s">
        <v>11</v>
      </c>
      <c r="G23" s="25">
        <v>938</v>
      </c>
      <c r="H23" s="25">
        <v>936</v>
      </c>
      <c r="I23" s="25">
        <v>1111</v>
      </c>
      <c r="J23" s="26">
        <v>2047</v>
      </c>
      <c r="K23" s="19"/>
    </row>
    <row r="24" spans="1:11" x14ac:dyDescent="0.15">
      <c r="A24" s="20" t="s">
        <v>12</v>
      </c>
      <c r="B24" s="21">
        <v>1223</v>
      </c>
      <c r="C24" s="21">
        <v>1057</v>
      </c>
      <c r="D24" s="22">
        <v>1069</v>
      </c>
      <c r="E24" s="23">
        <v>2126</v>
      </c>
      <c r="F24" s="24" t="s">
        <v>12</v>
      </c>
      <c r="G24" s="21">
        <v>746</v>
      </c>
      <c r="H24" s="21">
        <v>694</v>
      </c>
      <c r="I24" s="21">
        <v>878</v>
      </c>
      <c r="J24" s="26">
        <v>1572</v>
      </c>
      <c r="K24" s="19"/>
    </row>
    <row r="25" spans="1:11" x14ac:dyDescent="0.15">
      <c r="A25" s="20" t="s">
        <v>14</v>
      </c>
      <c r="B25" s="21">
        <v>2086</v>
      </c>
      <c r="C25" s="21">
        <v>1803</v>
      </c>
      <c r="D25" s="22">
        <v>1784</v>
      </c>
      <c r="E25" s="23">
        <v>3587</v>
      </c>
      <c r="F25" s="24" t="s">
        <v>22</v>
      </c>
      <c r="G25" s="21">
        <v>21</v>
      </c>
      <c r="H25" s="21">
        <v>15</v>
      </c>
      <c r="I25" s="21">
        <v>6</v>
      </c>
      <c r="J25" s="26">
        <v>21</v>
      </c>
      <c r="K25" s="19"/>
    </row>
    <row r="26" spans="1:11" x14ac:dyDescent="0.15">
      <c r="A26" s="20" t="s">
        <v>15</v>
      </c>
      <c r="B26" s="21">
        <v>1325</v>
      </c>
      <c r="C26" s="21">
        <v>1189</v>
      </c>
      <c r="D26" s="22">
        <v>1170</v>
      </c>
      <c r="E26" s="23">
        <v>2359</v>
      </c>
      <c r="F26" s="32" t="s">
        <v>23</v>
      </c>
      <c r="G26" s="17">
        <v>15</v>
      </c>
      <c r="H26" s="17">
        <v>15</v>
      </c>
      <c r="I26" s="17">
        <v>0</v>
      </c>
      <c r="J26" s="33">
        <v>15</v>
      </c>
      <c r="K26" s="19"/>
    </row>
    <row r="27" spans="1:11" ht="14.25" thickBot="1" x14ac:dyDescent="0.2">
      <c r="A27" s="20" t="s">
        <v>17</v>
      </c>
      <c r="B27" s="21">
        <v>1265</v>
      </c>
      <c r="C27" s="21">
        <v>1043</v>
      </c>
      <c r="D27" s="22">
        <v>1118</v>
      </c>
      <c r="E27" s="23">
        <v>2161</v>
      </c>
      <c r="F27" s="34" t="s">
        <v>24</v>
      </c>
      <c r="G27" s="17">
        <v>0</v>
      </c>
      <c r="H27" s="17">
        <v>0</v>
      </c>
      <c r="I27" s="17">
        <v>0</v>
      </c>
      <c r="J27" s="33">
        <v>0</v>
      </c>
      <c r="K27" s="19"/>
    </row>
    <row r="28" spans="1:11" ht="14.25" thickBot="1" x14ac:dyDescent="0.2">
      <c r="A28" s="35" t="s">
        <v>25</v>
      </c>
      <c r="B28" s="36">
        <v>9542</v>
      </c>
      <c r="C28" s="28">
        <v>8288</v>
      </c>
      <c r="D28" s="28">
        <v>8880</v>
      </c>
      <c r="E28" s="29">
        <v>17168</v>
      </c>
      <c r="F28" s="37" t="s">
        <v>26</v>
      </c>
      <c r="G28" s="38">
        <v>26623</v>
      </c>
      <c r="H28" s="38">
        <v>26957</v>
      </c>
      <c r="I28" s="38">
        <v>29710</v>
      </c>
      <c r="J28" s="39">
        <v>56667</v>
      </c>
      <c r="K28" s="19"/>
    </row>
    <row r="29" spans="1:11" x14ac:dyDescent="0.15">
      <c r="A29" s="20" t="s">
        <v>10</v>
      </c>
      <c r="B29" s="21">
        <v>1449</v>
      </c>
      <c r="C29" s="21">
        <v>1407</v>
      </c>
      <c r="D29" s="22">
        <v>1476</v>
      </c>
      <c r="E29" s="23">
        <v>2883</v>
      </c>
      <c r="F29" s="40" t="s">
        <v>27</v>
      </c>
      <c r="G29" s="41">
        <v>3728</v>
      </c>
      <c r="H29" s="41">
        <v>4863</v>
      </c>
      <c r="I29" s="41">
        <v>5112</v>
      </c>
      <c r="J29" s="42">
        <v>9975</v>
      </c>
      <c r="K29" s="19"/>
    </row>
    <row r="30" spans="1:11" x14ac:dyDescent="0.15">
      <c r="A30" s="20" t="s">
        <v>11</v>
      </c>
      <c r="B30" s="21">
        <v>1680</v>
      </c>
      <c r="C30" s="21">
        <v>1569</v>
      </c>
      <c r="D30" s="22">
        <v>1623</v>
      </c>
      <c r="E30" s="23">
        <v>3192</v>
      </c>
      <c r="F30" s="24" t="s">
        <v>10</v>
      </c>
      <c r="G30" s="21">
        <v>574</v>
      </c>
      <c r="H30" s="21">
        <v>699</v>
      </c>
      <c r="I30" s="21">
        <v>729</v>
      </c>
      <c r="J30" s="23">
        <v>1428</v>
      </c>
      <c r="K30" s="19"/>
    </row>
    <row r="31" spans="1:11" x14ac:dyDescent="0.15">
      <c r="A31" s="20" t="s">
        <v>12</v>
      </c>
      <c r="B31" s="21">
        <v>2378</v>
      </c>
      <c r="C31" s="21">
        <v>2043</v>
      </c>
      <c r="D31" s="22">
        <v>2202</v>
      </c>
      <c r="E31" s="23">
        <v>4245</v>
      </c>
      <c r="F31" s="43" t="s">
        <v>11</v>
      </c>
      <c r="G31" s="21">
        <v>283</v>
      </c>
      <c r="H31" s="21">
        <v>390</v>
      </c>
      <c r="I31" s="21">
        <v>409</v>
      </c>
      <c r="J31" s="23">
        <v>799</v>
      </c>
      <c r="K31" s="19"/>
    </row>
    <row r="32" spans="1:11" x14ac:dyDescent="0.15">
      <c r="A32" s="20" t="s">
        <v>14</v>
      </c>
      <c r="B32" s="21">
        <v>1612</v>
      </c>
      <c r="C32" s="21">
        <v>1384</v>
      </c>
      <c r="D32" s="22">
        <v>1498</v>
      </c>
      <c r="E32" s="23">
        <v>2882</v>
      </c>
      <c r="F32" s="43" t="s">
        <v>12</v>
      </c>
      <c r="G32" s="21">
        <v>468</v>
      </c>
      <c r="H32" s="21">
        <v>675</v>
      </c>
      <c r="I32" s="21">
        <v>685</v>
      </c>
      <c r="J32" s="23">
        <v>1360</v>
      </c>
      <c r="K32" s="19"/>
    </row>
    <row r="33" spans="1:11" ht="14.25" thickBot="1" x14ac:dyDescent="0.2">
      <c r="A33" s="44" t="s">
        <v>15</v>
      </c>
      <c r="B33" s="45">
        <v>2423</v>
      </c>
      <c r="C33" s="45">
        <v>1885</v>
      </c>
      <c r="D33" s="46">
        <v>2081</v>
      </c>
      <c r="E33" s="47">
        <v>3966</v>
      </c>
      <c r="F33" s="43" t="s">
        <v>14</v>
      </c>
      <c r="G33" s="21">
        <v>806</v>
      </c>
      <c r="H33" s="21">
        <v>867</v>
      </c>
      <c r="I33" s="21">
        <v>931</v>
      </c>
      <c r="J33" s="23">
        <v>1798</v>
      </c>
      <c r="K33" s="19"/>
    </row>
    <row r="34" spans="1:11" ht="14.25" thickBot="1" x14ac:dyDescent="0.2">
      <c r="A34" s="48" t="s">
        <v>28</v>
      </c>
      <c r="B34" s="49">
        <v>41224</v>
      </c>
      <c r="C34" s="50">
        <v>35254</v>
      </c>
      <c r="D34" s="50">
        <v>36117</v>
      </c>
      <c r="E34" s="51">
        <v>71371</v>
      </c>
      <c r="F34" s="43" t="s">
        <v>15</v>
      </c>
      <c r="G34" s="21">
        <v>1007</v>
      </c>
      <c r="H34" s="21">
        <v>1371</v>
      </c>
      <c r="I34" s="21">
        <v>1465</v>
      </c>
      <c r="J34" s="23">
        <v>2836</v>
      </c>
      <c r="K34" s="19"/>
    </row>
    <row r="35" spans="1:11" x14ac:dyDescent="0.15">
      <c r="A35" s="52" t="s">
        <v>29</v>
      </c>
      <c r="B35" s="53">
        <v>4176</v>
      </c>
      <c r="C35" s="53">
        <v>4860</v>
      </c>
      <c r="D35" s="53">
        <v>5098</v>
      </c>
      <c r="E35" s="54">
        <v>9958</v>
      </c>
      <c r="F35" s="43" t="s">
        <v>17</v>
      </c>
      <c r="G35" s="21">
        <v>590</v>
      </c>
      <c r="H35" s="21">
        <v>861</v>
      </c>
      <c r="I35" s="21">
        <v>893</v>
      </c>
      <c r="J35" s="23">
        <v>1754</v>
      </c>
      <c r="K35" s="19"/>
    </row>
    <row r="36" spans="1:11" ht="18.75" x14ac:dyDescent="0.4">
      <c r="A36" s="20" t="s">
        <v>10</v>
      </c>
      <c r="B36" s="21">
        <v>1454</v>
      </c>
      <c r="C36" s="21">
        <v>1746</v>
      </c>
      <c r="D36" s="22">
        <v>1798</v>
      </c>
      <c r="E36" s="23">
        <v>3544</v>
      </c>
      <c r="F36" s="43" t="s">
        <v>30</v>
      </c>
      <c r="G36" s="55">
        <v>0</v>
      </c>
      <c r="H36" s="56">
        <v>0</v>
      </c>
      <c r="I36" s="55">
        <v>0</v>
      </c>
      <c r="J36" s="23">
        <v>0</v>
      </c>
      <c r="K36" s="19"/>
    </row>
    <row r="37" spans="1:11" x14ac:dyDescent="0.15">
      <c r="A37" s="20" t="s">
        <v>11</v>
      </c>
      <c r="B37" s="21">
        <v>1849</v>
      </c>
      <c r="C37" s="21">
        <v>2196</v>
      </c>
      <c r="D37" s="22">
        <v>2280</v>
      </c>
      <c r="E37" s="23">
        <v>4476</v>
      </c>
      <c r="F37" s="57" t="s">
        <v>31</v>
      </c>
      <c r="G37" s="58">
        <v>5934</v>
      </c>
      <c r="H37" s="58">
        <v>7663</v>
      </c>
      <c r="I37" s="58">
        <v>8040</v>
      </c>
      <c r="J37" s="59">
        <v>15703</v>
      </c>
      <c r="K37" s="19"/>
    </row>
    <row r="38" spans="1:11" x14ac:dyDescent="0.15">
      <c r="A38" s="20" t="s">
        <v>12</v>
      </c>
      <c r="B38" s="21">
        <v>873</v>
      </c>
      <c r="C38" s="21">
        <v>918</v>
      </c>
      <c r="D38" s="22">
        <v>1020</v>
      </c>
      <c r="E38" s="23">
        <v>1938</v>
      </c>
      <c r="F38" s="60" t="s">
        <v>10</v>
      </c>
      <c r="G38" s="21">
        <v>1787</v>
      </c>
      <c r="H38" s="21">
        <v>1914</v>
      </c>
      <c r="I38" s="21">
        <v>2137</v>
      </c>
      <c r="J38" s="26">
        <v>4051</v>
      </c>
      <c r="K38" s="19"/>
    </row>
    <row r="39" spans="1:11" x14ac:dyDescent="0.15">
      <c r="A39" s="27" t="s">
        <v>32</v>
      </c>
      <c r="B39" s="28">
        <v>19</v>
      </c>
      <c r="C39" s="28">
        <v>20</v>
      </c>
      <c r="D39" s="28">
        <v>3</v>
      </c>
      <c r="E39" s="29">
        <v>23</v>
      </c>
      <c r="F39" s="24" t="s">
        <v>11</v>
      </c>
      <c r="G39" s="21">
        <v>765</v>
      </c>
      <c r="H39" s="21">
        <v>876</v>
      </c>
      <c r="I39" s="21">
        <v>813</v>
      </c>
      <c r="J39" s="26">
        <v>1689</v>
      </c>
      <c r="K39" s="19"/>
    </row>
    <row r="40" spans="1:11" x14ac:dyDescent="0.15">
      <c r="A40" s="20" t="s">
        <v>10</v>
      </c>
      <c r="B40" s="21">
        <v>11</v>
      </c>
      <c r="C40" s="21">
        <v>12</v>
      </c>
      <c r="D40" s="22">
        <v>3</v>
      </c>
      <c r="E40" s="23">
        <v>15</v>
      </c>
      <c r="F40" s="24" t="s">
        <v>12</v>
      </c>
      <c r="G40" s="21">
        <v>1085</v>
      </c>
      <c r="H40" s="21">
        <v>1513</v>
      </c>
      <c r="I40" s="21">
        <v>1633</v>
      </c>
      <c r="J40" s="26">
        <v>3146</v>
      </c>
      <c r="K40" s="19"/>
    </row>
    <row r="41" spans="1:11" x14ac:dyDescent="0.15">
      <c r="A41" s="20" t="s">
        <v>11</v>
      </c>
      <c r="B41" s="21">
        <v>1</v>
      </c>
      <c r="C41" s="21">
        <v>1</v>
      </c>
      <c r="D41" s="22">
        <v>0</v>
      </c>
      <c r="E41" s="23">
        <v>1</v>
      </c>
      <c r="F41" s="24" t="s">
        <v>14</v>
      </c>
      <c r="G41" s="21">
        <v>175</v>
      </c>
      <c r="H41" s="21">
        <v>250</v>
      </c>
      <c r="I41" s="21">
        <v>289</v>
      </c>
      <c r="J41" s="26">
        <v>539</v>
      </c>
      <c r="K41" s="19"/>
    </row>
    <row r="42" spans="1:11" x14ac:dyDescent="0.15">
      <c r="A42" s="20" t="s">
        <v>12</v>
      </c>
      <c r="B42" s="21">
        <v>7</v>
      </c>
      <c r="C42" s="21">
        <v>7</v>
      </c>
      <c r="D42" s="22">
        <v>0</v>
      </c>
      <c r="E42" s="23">
        <v>7</v>
      </c>
      <c r="F42" s="24" t="s">
        <v>15</v>
      </c>
      <c r="G42" s="21">
        <v>1268</v>
      </c>
      <c r="H42" s="21">
        <v>1716</v>
      </c>
      <c r="I42" s="21">
        <v>1783</v>
      </c>
      <c r="J42" s="61">
        <v>3499</v>
      </c>
      <c r="K42" s="19"/>
    </row>
    <row r="43" spans="1:11" x14ac:dyDescent="0.15">
      <c r="A43" s="62" t="s">
        <v>33</v>
      </c>
      <c r="B43" s="28">
        <v>2672</v>
      </c>
      <c r="C43" s="28">
        <v>2855</v>
      </c>
      <c r="D43" s="28">
        <v>3289</v>
      </c>
      <c r="E43" s="29">
        <v>6144</v>
      </c>
      <c r="F43" s="63" t="s">
        <v>17</v>
      </c>
      <c r="G43" s="21">
        <v>662</v>
      </c>
      <c r="H43" s="21">
        <v>1076</v>
      </c>
      <c r="I43" s="21">
        <v>1048</v>
      </c>
      <c r="J43" s="61">
        <v>2124</v>
      </c>
      <c r="K43" s="19"/>
    </row>
    <row r="44" spans="1:11" x14ac:dyDescent="0.15">
      <c r="A44" s="20" t="s">
        <v>10</v>
      </c>
      <c r="B44" s="21">
        <v>357</v>
      </c>
      <c r="C44" s="21">
        <v>405</v>
      </c>
      <c r="D44" s="22">
        <v>480</v>
      </c>
      <c r="E44" s="23">
        <v>885</v>
      </c>
      <c r="F44" s="24" t="s">
        <v>30</v>
      </c>
      <c r="G44" s="55">
        <v>192</v>
      </c>
      <c r="H44" s="55">
        <v>318</v>
      </c>
      <c r="I44" s="55">
        <v>337</v>
      </c>
      <c r="J44" s="26">
        <v>655</v>
      </c>
      <c r="K44" s="19"/>
    </row>
    <row r="45" spans="1:11" x14ac:dyDescent="0.15">
      <c r="A45" s="20" t="s">
        <v>11</v>
      </c>
      <c r="B45" s="21">
        <v>529</v>
      </c>
      <c r="C45" s="21">
        <v>624</v>
      </c>
      <c r="D45" s="22">
        <v>682</v>
      </c>
      <c r="E45" s="23">
        <v>1306</v>
      </c>
      <c r="F45" s="24" t="s">
        <v>34</v>
      </c>
      <c r="G45" s="21">
        <v>0</v>
      </c>
      <c r="H45" s="21">
        <v>0</v>
      </c>
      <c r="I45" s="21">
        <v>0</v>
      </c>
      <c r="J45" s="64">
        <v>0</v>
      </c>
      <c r="K45" s="19"/>
    </row>
    <row r="46" spans="1:11" x14ac:dyDescent="0.15">
      <c r="A46" s="20" t="s">
        <v>12</v>
      </c>
      <c r="B46" s="21">
        <v>1455</v>
      </c>
      <c r="C46" s="21">
        <v>1478</v>
      </c>
      <c r="D46" s="22">
        <v>1723</v>
      </c>
      <c r="E46" s="23">
        <v>3201</v>
      </c>
      <c r="F46" s="32" t="s">
        <v>35</v>
      </c>
      <c r="G46" s="17">
        <v>5529</v>
      </c>
      <c r="H46" s="17">
        <v>7465</v>
      </c>
      <c r="I46" s="17">
        <v>7968</v>
      </c>
      <c r="J46" s="18">
        <v>15433</v>
      </c>
      <c r="K46" s="19"/>
    </row>
    <row r="47" spans="1:11" x14ac:dyDescent="0.15">
      <c r="A47" s="44" t="s">
        <v>14</v>
      </c>
      <c r="B47" s="45">
        <v>331</v>
      </c>
      <c r="C47" s="45">
        <v>348</v>
      </c>
      <c r="D47" s="46">
        <v>404</v>
      </c>
      <c r="E47" s="23">
        <v>752</v>
      </c>
      <c r="F47" s="60" t="s">
        <v>10</v>
      </c>
      <c r="G47" s="21">
        <v>825</v>
      </c>
      <c r="H47" s="21">
        <v>1050</v>
      </c>
      <c r="I47" s="21">
        <v>1057</v>
      </c>
      <c r="J47" s="26">
        <v>2107</v>
      </c>
      <c r="K47" s="19"/>
    </row>
    <row r="48" spans="1:11" x14ac:dyDescent="0.15">
      <c r="A48" s="65" t="s">
        <v>36</v>
      </c>
      <c r="B48" s="66">
        <v>3282</v>
      </c>
      <c r="C48" s="66">
        <v>2626</v>
      </c>
      <c r="D48" s="66">
        <v>2966</v>
      </c>
      <c r="E48" s="29">
        <v>5592</v>
      </c>
      <c r="F48" s="24" t="s">
        <v>11</v>
      </c>
      <c r="G48" s="25">
        <v>450</v>
      </c>
      <c r="H48" s="25">
        <v>485</v>
      </c>
      <c r="I48" s="25">
        <v>580</v>
      </c>
      <c r="J48" s="26">
        <v>1065</v>
      </c>
      <c r="K48" s="19"/>
    </row>
    <row r="49" spans="1:11" x14ac:dyDescent="0.15">
      <c r="A49" s="20" t="s">
        <v>10</v>
      </c>
      <c r="B49" s="21">
        <v>959</v>
      </c>
      <c r="C49" s="21">
        <v>692</v>
      </c>
      <c r="D49" s="22">
        <v>768</v>
      </c>
      <c r="E49" s="23">
        <v>1460</v>
      </c>
      <c r="F49" s="24" t="s">
        <v>12</v>
      </c>
      <c r="G49" s="21">
        <v>655</v>
      </c>
      <c r="H49" s="21">
        <v>814</v>
      </c>
      <c r="I49" s="21">
        <v>849</v>
      </c>
      <c r="J49" s="26">
        <v>1663</v>
      </c>
      <c r="K49" s="19"/>
    </row>
    <row r="50" spans="1:11" x14ac:dyDescent="0.15">
      <c r="A50" s="20" t="s">
        <v>11</v>
      </c>
      <c r="B50" s="21">
        <v>1001</v>
      </c>
      <c r="C50" s="21">
        <v>754</v>
      </c>
      <c r="D50" s="22">
        <v>898</v>
      </c>
      <c r="E50" s="23">
        <v>1652</v>
      </c>
      <c r="F50" s="24" t="s">
        <v>14</v>
      </c>
      <c r="G50" s="21">
        <v>751</v>
      </c>
      <c r="H50" s="21">
        <v>1187</v>
      </c>
      <c r="I50" s="21">
        <v>1252</v>
      </c>
      <c r="J50" s="26">
        <v>2439</v>
      </c>
      <c r="K50" s="19"/>
    </row>
    <row r="51" spans="1:11" x14ac:dyDescent="0.15">
      <c r="A51" s="20" t="s">
        <v>12</v>
      </c>
      <c r="B51" s="21">
        <v>648</v>
      </c>
      <c r="C51" s="21">
        <v>600</v>
      </c>
      <c r="D51" s="22">
        <v>605</v>
      </c>
      <c r="E51" s="23">
        <v>1205</v>
      </c>
      <c r="F51" s="24" t="s">
        <v>15</v>
      </c>
      <c r="G51" s="45">
        <v>1171</v>
      </c>
      <c r="H51" s="45">
        <v>1633</v>
      </c>
      <c r="I51" s="45">
        <v>1724</v>
      </c>
      <c r="J51" s="26">
        <v>3357</v>
      </c>
      <c r="K51" s="19"/>
    </row>
    <row r="52" spans="1:11" x14ac:dyDescent="0.15">
      <c r="A52" s="20" t="s">
        <v>14</v>
      </c>
      <c r="B52" s="21">
        <v>674</v>
      </c>
      <c r="C52" s="21">
        <v>580</v>
      </c>
      <c r="D52" s="22">
        <v>695</v>
      </c>
      <c r="E52" s="23">
        <v>1275</v>
      </c>
      <c r="F52" s="63" t="s">
        <v>17</v>
      </c>
      <c r="G52" s="45">
        <v>734</v>
      </c>
      <c r="H52" s="45">
        <v>893</v>
      </c>
      <c r="I52" s="45">
        <v>999</v>
      </c>
      <c r="J52" s="26">
        <v>1892</v>
      </c>
      <c r="K52" s="19"/>
    </row>
    <row r="53" spans="1:11" x14ac:dyDescent="0.15">
      <c r="A53" s="62" t="s">
        <v>37</v>
      </c>
      <c r="B53" s="17">
        <v>2668</v>
      </c>
      <c r="C53" s="17">
        <v>2999</v>
      </c>
      <c r="D53" s="17">
        <v>3263</v>
      </c>
      <c r="E53" s="33">
        <v>6262</v>
      </c>
      <c r="F53" s="24" t="s">
        <v>30</v>
      </c>
      <c r="G53" s="55">
        <v>321</v>
      </c>
      <c r="H53" s="55">
        <v>478</v>
      </c>
      <c r="I53" s="55">
        <v>530</v>
      </c>
      <c r="J53" s="26">
        <v>1008</v>
      </c>
      <c r="K53" s="19"/>
    </row>
    <row r="54" spans="1:11" x14ac:dyDescent="0.15">
      <c r="A54" s="20" t="s">
        <v>10</v>
      </c>
      <c r="B54" s="25">
        <v>857</v>
      </c>
      <c r="C54" s="25">
        <v>1068</v>
      </c>
      <c r="D54" s="25">
        <v>1164</v>
      </c>
      <c r="E54" s="67">
        <v>2232</v>
      </c>
      <c r="F54" s="24" t="s">
        <v>34</v>
      </c>
      <c r="G54" s="21">
        <v>560</v>
      </c>
      <c r="H54" s="21">
        <v>908</v>
      </c>
      <c r="I54" s="21">
        <v>932</v>
      </c>
      <c r="J54" s="26">
        <v>1840</v>
      </c>
      <c r="K54" s="19"/>
    </row>
    <row r="55" spans="1:11" ht="14.25" thickBot="1" x14ac:dyDescent="0.2">
      <c r="A55" s="20" t="s">
        <v>11</v>
      </c>
      <c r="B55" s="21">
        <v>779</v>
      </c>
      <c r="C55" s="21">
        <v>880</v>
      </c>
      <c r="D55" s="21">
        <v>990</v>
      </c>
      <c r="E55" s="67">
        <v>1870</v>
      </c>
      <c r="F55" s="68" t="s">
        <v>38</v>
      </c>
      <c r="G55" s="45">
        <v>62</v>
      </c>
      <c r="H55" s="45">
        <v>17</v>
      </c>
      <c r="I55" s="45">
        <v>45</v>
      </c>
      <c r="J55" s="69">
        <v>62</v>
      </c>
      <c r="K55" s="19"/>
    </row>
    <row r="56" spans="1:11" ht="14.25" thickBot="1" x14ac:dyDescent="0.2">
      <c r="A56" s="20" t="s">
        <v>12</v>
      </c>
      <c r="B56" s="21">
        <v>503</v>
      </c>
      <c r="C56" s="21">
        <v>521</v>
      </c>
      <c r="D56" s="21">
        <v>603</v>
      </c>
      <c r="E56" s="67">
        <v>1124</v>
      </c>
      <c r="F56" s="70" t="s">
        <v>39</v>
      </c>
      <c r="G56" s="71">
        <v>15191</v>
      </c>
      <c r="H56" s="71">
        <v>19991</v>
      </c>
      <c r="I56" s="71">
        <v>21120</v>
      </c>
      <c r="J56" s="72">
        <v>41111</v>
      </c>
      <c r="K56" s="19"/>
    </row>
    <row r="57" spans="1:11" ht="14.25" thickBot="1" x14ac:dyDescent="0.2">
      <c r="A57" s="73" t="s">
        <v>14</v>
      </c>
      <c r="B57" s="74">
        <v>529</v>
      </c>
      <c r="C57" s="74">
        <v>530</v>
      </c>
      <c r="D57" s="74">
        <v>506</v>
      </c>
      <c r="E57" s="75">
        <v>1036</v>
      </c>
      <c r="F57" s="76" t="s">
        <v>40</v>
      </c>
      <c r="G57" s="77">
        <v>83038</v>
      </c>
      <c r="H57" s="77">
        <v>82202</v>
      </c>
      <c r="I57" s="77">
        <v>86947</v>
      </c>
      <c r="J57" s="78">
        <v>169149</v>
      </c>
      <c r="K57" s="19"/>
    </row>
    <row r="58" spans="1:11" x14ac:dyDescent="0.15">
      <c r="A58" s="3" t="s">
        <v>41</v>
      </c>
    </row>
  </sheetData>
  <mergeCells count="6">
    <mergeCell ref="I2:J2"/>
    <mergeCell ref="H3:I3"/>
    <mergeCell ref="A4:A5"/>
    <mergeCell ref="B4:B5"/>
    <mergeCell ref="F4:F5"/>
    <mergeCell ref="G4:G5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E9" sqref="E9"/>
    </sheetView>
  </sheetViews>
  <sheetFormatPr defaultRowHeight="13.5" x14ac:dyDescent="0.15"/>
  <cols>
    <col min="1" max="1" width="13.125" style="3" customWidth="1"/>
    <col min="2" max="5" width="8.625" style="3" customWidth="1"/>
    <col min="6" max="6" width="13.125" style="3" customWidth="1"/>
    <col min="7" max="10" width="8.625" style="3" customWidth="1"/>
    <col min="11" max="256" width="9" style="3"/>
    <col min="257" max="257" width="13.125" style="3" customWidth="1"/>
    <col min="258" max="261" width="8.625" style="3" customWidth="1"/>
    <col min="262" max="262" width="13.125" style="3" customWidth="1"/>
    <col min="263" max="266" width="8.625" style="3" customWidth="1"/>
    <col min="267" max="512" width="9" style="3"/>
    <col min="513" max="513" width="13.125" style="3" customWidth="1"/>
    <col min="514" max="517" width="8.625" style="3" customWidth="1"/>
    <col min="518" max="518" width="13.125" style="3" customWidth="1"/>
    <col min="519" max="522" width="8.625" style="3" customWidth="1"/>
    <col min="523" max="768" width="9" style="3"/>
    <col min="769" max="769" width="13.125" style="3" customWidth="1"/>
    <col min="770" max="773" width="8.625" style="3" customWidth="1"/>
    <col min="774" max="774" width="13.125" style="3" customWidth="1"/>
    <col min="775" max="778" width="8.625" style="3" customWidth="1"/>
    <col min="779" max="1024" width="9" style="3"/>
    <col min="1025" max="1025" width="13.125" style="3" customWidth="1"/>
    <col min="1026" max="1029" width="8.625" style="3" customWidth="1"/>
    <col min="1030" max="1030" width="13.125" style="3" customWidth="1"/>
    <col min="1031" max="1034" width="8.625" style="3" customWidth="1"/>
    <col min="1035" max="1280" width="9" style="3"/>
    <col min="1281" max="1281" width="13.125" style="3" customWidth="1"/>
    <col min="1282" max="1285" width="8.625" style="3" customWidth="1"/>
    <col min="1286" max="1286" width="13.125" style="3" customWidth="1"/>
    <col min="1287" max="1290" width="8.625" style="3" customWidth="1"/>
    <col min="1291" max="1536" width="9" style="3"/>
    <col min="1537" max="1537" width="13.125" style="3" customWidth="1"/>
    <col min="1538" max="1541" width="8.625" style="3" customWidth="1"/>
    <col min="1542" max="1542" width="13.125" style="3" customWidth="1"/>
    <col min="1543" max="1546" width="8.625" style="3" customWidth="1"/>
    <col min="1547" max="1792" width="9" style="3"/>
    <col min="1793" max="1793" width="13.125" style="3" customWidth="1"/>
    <col min="1794" max="1797" width="8.625" style="3" customWidth="1"/>
    <col min="1798" max="1798" width="13.125" style="3" customWidth="1"/>
    <col min="1799" max="1802" width="8.625" style="3" customWidth="1"/>
    <col min="1803" max="2048" width="9" style="3"/>
    <col min="2049" max="2049" width="13.125" style="3" customWidth="1"/>
    <col min="2050" max="2053" width="8.625" style="3" customWidth="1"/>
    <col min="2054" max="2054" width="13.125" style="3" customWidth="1"/>
    <col min="2055" max="2058" width="8.625" style="3" customWidth="1"/>
    <col min="2059" max="2304" width="9" style="3"/>
    <col min="2305" max="2305" width="13.125" style="3" customWidth="1"/>
    <col min="2306" max="2309" width="8.625" style="3" customWidth="1"/>
    <col min="2310" max="2310" width="13.125" style="3" customWidth="1"/>
    <col min="2311" max="2314" width="8.625" style="3" customWidth="1"/>
    <col min="2315" max="2560" width="9" style="3"/>
    <col min="2561" max="2561" width="13.125" style="3" customWidth="1"/>
    <col min="2562" max="2565" width="8.625" style="3" customWidth="1"/>
    <col min="2566" max="2566" width="13.125" style="3" customWidth="1"/>
    <col min="2567" max="2570" width="8.625" style="3" customWidth="1"/>
    <col min="2571" max="2816" width="9" style="3"/>
    <col min="2817" max="2817" width="13.125" style="3" customWidth="1"/>
    <col min="2818" max="2821" width="8.625" style="3" customWidth="1"/>
    <col min="2822" max="2822" width="13.125" style="3" customWidth="1"/>
    <col min="2823" max="2826" width="8.625" style="3" customWidth="1"/>
    <col min="2827" max="3072" width="9" style="3"/>
    <col min="3073" max="3073" width="13.125" style="3" customWidth="1"/>
    <col min="3074" max="3077" width="8.625" style="3" customWidth="1"/>
    <col min="3078" max="3078" width="13.125" style="3" customWidth="1"/>
    <col min="3079" max="3082" width="8.625" style="3" customWidth="1"/>
    <col min="3083" max="3328" width="9" style="3"/>
    <col min="3329" max="3329" width="13.125" style="3" customWidth="1"/>
    <col min="3330" max="3333" width="8.625" style="3" customWidth="1"/>
    <col min="3334" max="3334" width="13.125" style="3" customWidth="1"/>
    <col min="3335" max="3338" width="8.625" style="3" customWidth="1"/>
    <col min="3339" max="3584" width="9" style="3"/>
    <col min="3585" max="3585" width="13.125" style="3" customWidth="1"/>
    <col min="3586" max="3589" width="8.625" style="3" customWidth="1"/>
    <col min="3590" max="3590" width="13.125" style="3" customWidth="1"/>
    <col min="3591" max="3594" width="8.625" style="3" customWidth="1"/>
    <col min="3595" max="3840" width="9" style="3"/>
    <col min="3841" max="3841" width="13.125" style="3" customWidth="1"/>
    <col min="3842" max="3845" width="8.625" style="3" customWidth="1"/>
    <col min="3846" max="3846" width="13.125" style="3" customWidth="1"/>
    <col min="3847" max="3850" width="8.625" style="3" customWidth="1"/>
    <col min="3851" max="4096" width="9" style="3"/>
    <col min="4097" max="4097" width="13.125" style="3" customWidth="1"/>
    <col min="4098" max="4101" width="8.625" style="3" customWidth="1"/>
    <col min="4102" max="4102" width="13.125" style="3" customWidth="1"/>
    <col min="4103" max="4106" width="8.625" style="3" customWidth="1"/>
    <col min="4107" max="4352" width="9" style="3"/>
    <col min="4353" max="4353" width="13.125" style="3" customWidth="1"/>
    <col min="4354" max="4357" width="8.625" style="3" customWidth="1"/>
    <col min="4358" max="4358" width="13.125" style="3" customWidth="1"/>
    <col min="4359" max="4362" width="8.625" style="3" customWidth="1"/>
    <col min="4363" max="4608" width="9" style="3"/>
    <col min="4609" max="4609" width="13.125" style="3" customWidth="1"/>
    <col min="4610" max="4613" width="8.625" style="3" customWidth="1"/>
    <col min="4614" max="4614" width="13.125" style="3" customWidth="1"/>
    <col min="4615" max="4618" width="8.625" style="3" customWidth="1"/>
    <col min="4619" max="4864" width="9" style="3"/>
    <col min="4865" max="4865" width="13.125" style="3" customWidth="1"/>
    <col min="4866" max="4869" width="8.625" style="3" customWidth="1"/>
    <col min="4870" max="4870" width="13.125" style="3" customWidth="1"/>
    <col min="4871" max="4874" width="8.625" style="3" customWidth="1"/>
    <col min="4875" max="5120" width="9" style="3"/>
    <col min="5121" max="5121" width="13.125" style="3" customWidth="1"/>
    <col min="5122" max="5125" width="8.625" style="3" customWidth="1"/>
    <col min="5126" max="5126" width="13.125" style="3" customWidth="1"/>
    <col min="5127" max="5130" width="8.625" style="3" customWidth="1"/>
    <col min="5131" max="5376" width="9" style="3"/>
    <col min="5377" max="5377" width="13.125" style="3" customWidth="1"/>
    <col min="5378" max="5381" width="8.625" style="3" customWidth="1"/>
    <col min="5382" max="5382" width="13.125" style="3" customWidth="1"/>
    <col min="5383" max="5386" width="8.625" style="3" customWidth="1"/>
    <col min="5387" max="5632" width="9" style="3"/>
    <col min="5633" max="5633" width="13.125" style="3" customWidth="1"/>
    <col min="5634" max="5637" width="8.625" style="3" customWidth="1"/>
    <col min="5638" max="5638" width="13.125" style="3" customWidth="1"/>
    <col min="5639" max="5642" width="8.625" style="3" customWidth="1"/>
    <col min="5643" max="5888" width="9" style="3"/>
    <col min="5889" max="5889" width="13.125" style="3" customWidth="1"/>
    <col min="5890" max="5893" width="8.625" style="3" customWidth="1"/>
    <col min="5894" max="5894" width="13.125" style="3" customWidth="1"/>
    <col min="5895" max="5898" width="8.625" style="3" customWidth="1"/>
    <col min="5899" max="6144" width="9" style="3"/>
    <col min="6145" max="6145" width="13.125" style="3" customWidth="1"/>
    <col min="6146" max="6149" width="8.625" style="3" customWidth="1"/>
    <col min="6150" max="6150" width="13.125" style="3" customWidth="1"/>
    <col min="6151" max="6154" width="8.625" style="3" customWidth="1"/>
    <col min="6155" max="6400" width="9" style="3"/>
    <col min="6401" max="6401" width="13.125" style="3" customWidth="1"/>
    <col min="6402" max="6405" width="8.625" style="3" customWidth="1"/>
    <col min="6406" max="6406" width="13.125" style="3" customWidth="1"/>
    <col min="6407" max="6410" width="8.625" style="3" customWidth="1"/>
    <col min="6411" max="6656" width="9" style="3"/>
    <col min="6657" max="6657" width="13.125" style="3" customWidth="1"/>
    <col min="6658" max="6661" width="8.625" style="3" customWidth="1"/>
    <col min="6662" max="6662" width="13.125" style="3" customWidth="1"/>
    <col min="6663" max="6666" width="8.625" style="3" customWidth="1"/>
    <col min="6667" max="6912" width="9" style="3"/>
    <col min="6913" max="6913" width="13.125" style="3" customWidth="1"/>
    <col min="6914" max="6917" width="8.625" style="3" customWidth="1"/>
    <col min="6918" max="6918" width="13.125" style="3" customWidth="1"/>
    <col min="6919" max="6922" width="8.625" style="3" customWidth="1"/>
    <col min="6923" max="7168" width="9" style="3"/>
    <col min="7169" max="7169" width="13.125" style="3" customWidth="1"/>
    <col min="7170" max="7173" width="8.625" style="3" customWidth="1"/>
    <col min="7174" max="7174" width="13.125" style="3" customWidth="1"/>
    <col min="7175" max="7178" width="8.625" style="3" customWidth="1"/>
    <col min="7179" max="7424" width="9" style="3"/>
    <col min="7425" max="7425" width="13.125" style="3" customWidth="1"/>
    <col min="7426" max="7429" width="8.625" style="3" customWidth="1"/>
    <col min="7430" max="7430" width="13.125" style="3" customWidth="1"/>
    <col min="7431" max="7434" width="8.625" style="3" customWidth="1"/>
    <col min="7435" max="7680" width="9" style="3"/>
    <col min="7681" max="7681" width="13.125" style="3" customWidth="1"/>
    <col min="7682" max="7685" width="8.625" style="3" customWidth="1"/>
    <col min="7686" max="7686" width="13.125" style="3" customWidth="1"/>
    <col min="7687" max="7690" width="8.625" style="3" customWidth="1"/>
    <col min="7691" max="7936" width="9" style="3"/>
    <col min="7937" max="7937" width="13.125" style="3" customWidth="1"/>
    <col min="7938" max="7941" width="8.625" style="3" customWidth="1"/>
    <col min="7942" max="7942" width="13.125" style="3" customWidth="1"/>
    <col min="7943" max="7946" width="8.625" style="3" customWidth="1"/>
    <col min="7947" max="8192" width="9" style="3"/>
    <col min="8193" max="8193" width="13.125" style="3" customWidth="1"/>
    <col min="8194" max="8197" width="8.625" style="3" customWidth="1"/>
    <col min="8198" max="8198" width="13.125" style="3" customWidth="1"/>
    <col min="8199" max="8202" width="8.625" style="3" customWidth="1"/>
    <col min="8203" max="8448" width="9" style="3"/>
    <col min="8449" max="8449" width="13.125" style="3" customWidth="1"/>
    <col min="8450" max="8453" width="8.625" style="3" customWidth="1"/>
    <col min="8454" max="8454" width="13.125" style="3" customWidth="1"/>
    <col min="8455" max="8458" width="8.625" style="3" customWidth="1"/>
    <col min="8459" max="8704" width="9" style="3"/>
    <col min="8705" max="8705" width="13.125" style="3" customWidth="1"/>
    <col min="8706" max="8709" width="8.625" style="3" customWidth="1"/>
    <col min="8710" max="8710" width="13.125" style="3" customWidth="1"/>
    <col min="8711" max="8714" width="8.625" style="3" customWidth="1"/>
    <col min="8715" max="8960" width="9" style="3"/>
    <col min="8961" max="8961" width="13.125" style="3" customWidth="1"/>
    <col min="8962" max="8965" width="8.625" style="3" customWidth="1"/>
    <col min="8966" max="8966" width="13.125" style="3" customWidth="1"/>
    <col min="8967" max="8970" width="8.625" style="3" customWidth="1"/>
    <col min="8971" max="9216" width="9" style="3"/>
    <col min="9217" max="9217" width="13.125" style="3" customWidth="1"/>
    <col min="9218" max="9221" width="8.625" style="3" customWidth="1"/>
    <col min="9222" max="9222" width="13.125" style="3" customWidth="1"/>
    <col min="9223" max="9226" width="8.625" style="3" customWidth="1"/>
    <col min="9227" max="9472" width="9" style="3"/>
    <col min="9473" max="9473" width="13.125" style="3" customWidth="1"/>
    <col min="9474" max="9477" width="8.625" style="3" customWidth="1"/>
    <col min="9478" max="9478" width="13.125" style="3" customWidth="1"/>
    <col min="9479" max="9482" width="8.625" style="3" customWidth="1"/>
    <col min="9483" max="9728" width="9" style="3"/>
    <col min="9729" max="9729" width="13.125" style="3" customWidth="1"/>
    <col min="9730" max="9733" width="8.625" style="3" customWidth="1"/>
    <col min="9734" max="9734" width="13.125" style="3" customWidth="1"/>
    <col min="9735" max="9738" width="8.625" style="3" customWidth="1"/>
    <col min="9739" max="9984" width="9" style="3"/>
    <col min="9985" max="9985" width="13.125" style="3" customWidth="1"/>
    <col min="9986" max="9989" width="8.625" style="3" customWidth="1"/>
    <col min="9990" max="9990" width="13.125" style="3" customWidth="1"/>
    <col min="9991" max="9994" width="8.625" style="3" customWidth="1"/>
    <col min="9995" max="10240" width="9" style="3"/>
    <col min="10241" max="10241" width="13.125" style="3" customWidth="1"/>
    <col min="10242" max="10245" width="8.625" style="3" customWidth="1"/>
    <col min="10246" max="10246" width="13.125" style="3" customWidth="1"/>
    <col min="10247" max="10250" width="8.625" style="3" customWidth="1"/>
    <col min="10251" max="10496" width="9" style="3"/>
    <col min="10497" max="10497" width="13.125" style="3" customWidth="1"/>
    <col min="10498" max="10501" width="8.625" style="3" customWidth="1"/>
    <col min="10502" max="10502" width="13.125" style="3" customWidth="1"/>
    <col min="10503" max="10506" width="8.625" style="3" customWidth="1"/>
    <col min="10507" max="10752" width="9" style="3"/>
    <col min="10753" max="10753" width="13.125" style="3" customWidth="1"/>
    <col min="10754" max="10757" width="8.625" style="3" customWidth="1"/>
    <col min="10758" max="10758" width="13.125" style="3" customWidth="1"/>
    <col min="10759" max="10762" width="8.625" style="3" customWidth="1"/>
    <col min="10763" max="11008" width="9" style="3"/>
    <col min="11009" max="11009" width="13.125" style="3" customWidth="1"/>
    <col min="11010" max="11013" width="8.625" style="3" customWidth="1"/>
    <col min="11014" max="11014" width="13.125" style="3" customWidth="1"/>
    <col min="11015" max="11018" width="8.625" style="3" customWidth="1"/>
    <col min="11019" max="11264" width="9" style="3"/>
    <col min="11265" max="11265" width="13.125" style="3" customWidth="1"/>
    <col min="11266" max="11269" width="8.625" style="3" customWidth="1"/>
    <col min="11270" max="11270" width="13.125" style="3" customWidth="1"/>
    <col min="11271" max="11274" width="8.625" style="3" customWidth="1"/>
    <col min="11275" max="11520" width="9" style="3"/>
    <col min="11521" max="11521" width="13.125" style="3" customWidth="1"/>
    <col min="11522" max="11525" width="8.625" style="3" customWidth="1"/>
    <col min="11526" max="11526" width="13.125" style="3" customWidth="1"/>
    <col min="11527" max="11530" width="8.625" style="3" customWidth="1"/>
    <col min="11531" max="11776" width="9" style="3"/>
    <col min="11777" max="11777" width="13.125" style="3" customWidth="1"/>
    <col min="11778" max="11781" width="8.625" style="3" customWidth="1"/>
    <col min="11782" max="11782" width="13.125" style="3" customWidth="1"/>
    <col min="11783" max="11786" width="8.625" style="3" customWidth="1"/>
    <col min="11787" max="12032" width="9" style="3"/>
    <col min="12033" max="12033" width="13.125" style="3" customWidth="1"/>
    <col min="12034" max="12037" width="8.625" style="3" customWidth="1"/>
    <col min="12038" max="12038" width="13.125" style="3" customWidth="1"/>
    <col min="12039" max="12042" width="8.625" style="3" customWidth="1"/>
    <col min="12043" max="12288" width="9" style="3"/>
    <col min="12289" max="12289" width="13.125" style="3" customWidth="1"/>
    <col min="12290" max="12293" width="8.625" style="3" customWidth="1"/>
    <col min="12294" max="12294" width="13.125" style="3" customWidth="1"/>
    <col min="12295" max="12298" width="8.625" style="3" customWidth="1"/>
    <col min="12299" max="12544" width="9" style="3"/>
    <col min="12545" max="12545" width="13.125" style="3" customWidth="1"/>
    <col min="12546" max="12549" width="8.625" style="3" customWidth="1"/>
    <col min="12550" max="12550" width="13.125" style="3" customWidth="1"/>
    <col min="12551" max="12554" width="8.625" style="3" customWidth="1"/>
    <col min="12555" max="12800" width="9" style="3"/>
    <col min="12801" max="12801" width="13.125" style="3" customWidth="1"/>
    <col min="12802" max="12805" width="8.625" style="3" customWidth="1"/>
    <col min="12806" max="12806" width="13.125" style="3" customWidth="1"/>
    <col min="12807" max="12810" width="8.625" style="3" customWidth="1"/>
    <col min="12811" max="13056" width="9" style="3"/>
    <col min="13057" max="13057" width="13.125" style="3" customWidth="1"/>
    <col min="13058" max="13061" width="8.625" style="3" customWidth="1"/>
    <col min="13062" max="13062" width="13.125" style="3" customWidth="1"/>
    <col min="13063" max="13066" width="8.625" style="3" customWidth="1"/>
    <col min="13067" max="13312" width="9" style="3"/>
    <col min="13313" max="13313" width="13.125" style="3" customWidth="1"/>
    <col min="13314" max="13317" width="8.625" style="3" customWidth="1"/>
    <col min="13318" max="13318" width="13.125" style="3" customWidth="1"/>
    <col min="13319" max="13322" width="8.625" style="3" customWidth="1"/>
    <col min="13323" max="13568" width="9" style="3"/>
    <col min="13569" max="13569" width="13.125" style="3" customWidth="1"/>
    <col min="13570" max="13573" width="8.625" style="3" customWidth="1"/>
    <col min="13574" max="13574" width="13.125" style="3" customWidth="1"/>
    <col min="13575" max="13578" width="8.625" style="3" customWidth="1"/>
    <col min="13579" max="13824" width="9" style="3"/>
    <col min="13825" max="13825" width="13.125" style="3" customWidth="1"/>
    <col min="13826" max="13829" width="8.625" style="3" customWidth="1"/>
    <col min="13830" max="13830" width="13.125" style="3" customWidth="1"/>
    <col min="13831" max="13834" width="8.625" style="3" customWidth="1"/>
    <col min="13835" max="14080" width="9" style="3"/>
    <col min="14081" max="14081" width="13.125" style="3" customWidth="1"/>
    <col min="14082" max="14085" width="8.625" style="3" customWidth="1"/>
    <col min="14086" max="14086" width="13.125" style="3" customWidth="1"/>
    <col min="14087" max="14090" width="8.625" style="3" customWidth="1"/>
    <col min="14091" max="14336" width="9" style="3"/>
    <col min="14337" max="14337" width="13.125" style="3" customWidth="1"/>
    <col min="14338" max="14341" width="8.625" style="3" customWidth="1"/>
    <col min="14342" max="14342" width="13.125" style="3" customWidth="1"/>
    <col min="14343" max="14346" width="8.625" style="3" customWidth="1"/>
    <col min="14347" max="14592" width="9" style="3"/>
    <col min="14593" max="14593" width="13.125" style="3" customWidth="1"/>
    <col min="14594" max="14597" width="8.625" style="3" customWidth="1"/>
    <col min="14598" max="14598" width="13.125" style="3" customWidth="1"/>
    <col min="14599" max="14602" width="8.625" style="3" customWidth="1"/>
    <col min="14603" max="14848" width="9" style="3"/>
    <col min="14849" max="14849" width="13.125" style="3" customWidth="1"/>
    <col min="14850" max="14853" width="8.625" style="3" customWidth="1"/>
    <col min="14854" max="14854" width="13.125" style="3" customWidth="1"/>
    <col min="14855" max="14858" width="8.625" style="3" customWidth="1"/>
    <col min="14859" max="15104" width="9" style="3"/>
    <col min="15105" max="15105" width="13.125" style="3" customWidth="1"/>
    <col min="15106" max="15109" width="8.625" style="3" customWidth="1"/>
    <col min="15110" max="15110" width="13.125" style="3" customWidth="1"/>
    <col min="15111" max="15114" width="8.625" style="3" customWidth="1"/>
    <col min="15115" max="15360" width="9" style="3"/>
    <col min="15361" max="15361" width="13.125" style="3" customWidth="1"/>
    <col min="15362" max="15365" width="8.625" style="3" customWidth="1"/>
    <col min="15366" max="15366" width="13.125" style="3" customWidth="1"/>
    <col min="15367" max="15370" width="8.625" style="3" customWidth="1"/>
    <col min="15371" max="15616" width="9" style="3"/>
    <col min="15617" max="15617" width="13.125" style="3" customWidth="1"/>
    <col min="15618" max="15621" width="8.625" style="3" customWidth="1"/>
    <col min="15622" max="15622" width="13.125" style="3" customWidth="1"/>
    <col min="15623" max="15626" width="8.625" style="3" customWidth="1"/>
    <col min="15627" max="15872" width="9" style="3"/>
    <col min="15873" max="15873" width="13.125" style="3" customWidth="1"/>
    <col min="15874" max="15877" width="8.625" style="3" customWidth="1"/>
    <col min="15878" max="15878" width="13.125" style="3" customWidth="1"/>
    <col min="15879" max="15882" width="8.625" style="3" customWidth="1"/>
    <col min="15883" max="16128" width="9" style="3"/>
    <col min="16129" max="16129" width="13.125" style="3" customWidth="1"/>
    <col min="16130" max="16133" width="8.625" style="3" customWidth="1"/>
    <col min="16134" max="16134" width="13.125" style="3" customWidth="1"/>
    <col min="16135" max="16138" width="8.625" style="3" customWidth="1"/>
    <col min="16139" max="16384" width="9" style="3"/>
  </cols>
  <sheetData>
    <row r="1" spans="1:11" ht="16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ht="16.5" customHeight="1" x14ac:dyDescent="0.15">
      <c r="I2" s="79"/>
      <c r="J2" s="79"/>
    </row>
    <row r="3" spans="1:11" ht="16.5" customHeight="1" thickBot="1" x14ac:dyDescent="0.2">
      <c r="H3" s="80">
        <v>44895</v>
      </c>
      <c r="I3" s="80"/>
      <c r="J3" s="4" t="s">
        <v>1</v>
      </c>
    </row>
    <row r="4" spans="1:11" s="8" customFormat="1" x14ac:dyDescent="0.4">
      <c r="A4" s="81" t="s">
        <v>2</v>
      </c>
      <c r="B4" s="83" t="s">
        <v>3</v>
      </c>
      <c r="C4" s="5" t="s">
        <v>4</v>
      </c>
      <c r="D4" s="5"/>
      <c r="E4" s="6"/>
      <c r="F4" s="81" t="s">
        <v>2</v>
      </c>
      <c r="G4" s="83" t="s">
        <v>3</v>
      </c>
      <c r="H4" s="5" t="s">
        <v>4</v>
      </c>
      <c r="I4" s="5"/>
      <c r="J4" s="6"/>
      <c r="K4" s="7"/>
    </row>
    <row r="5" spans="1:11" s="8" customFormat="1" ht="14.25" thickBot="1" x14ac:dyDescent="0.45">
      <c r="A5" s="82"/>
      <c r="B5" s="84"/>
      <c r="C5" s="9" t="s">
        <v>5</v>
      </c>
      <c r="D5" s="10" t="s">
        <v>6</v>
      </c>
      <c r="E5" s="11" t="s">
        <v>7</v>
      </c>
      <c r="F5" s="82"/>
      <c r="G5" s="84"/>
      <c r="H5" s="9" t="s">
        <v>5</v>
      </c>
      <c r="I5" s="10" t="s">
        <v>6</v>
      </c>
      <c r="J5" s="12" t="s">
        <v>7</v>
      </c>
      <c r="K5" s="7"/>
    </row>
    <row r="6" spans="1:11" x14ac:dyDescent="0.15">
      <c r="A6" s="13" t="s">
        <v>8</v>
      </c>
      <c r="B6" s="14">
        <v>5776</v>
      </c>
      <c r="C6" s="14">
        <v>4928</v>
      </c>
      <c r="D6" s="14">
        <v>4916</v>
      </c>
      <c r="E6" s="15">
        <v>9844</v>
      </c>
      <c r="F6" s="16" t="s">
        <v>9</v>
      </c>
      <c r="G6" s="17">
        <v>3429</v>
      </c>
      <c r="H6" s="17">
        <v>3120</v>
      </c>
      <c r="I6" s="17">
        <v>3119</v>
      </c>
      <c r="J6" s="18">
        <v>6239</v>
      </c>
      <c r="K6" s="19"/>
    </row>
    <row r="7" spans="1:11" x14ac:dyDescent="0.15">
      <c r="A7" s="20" t="s">
        <v>10</v>
      </c>
      <c r="B7" s="21">
        <v>956</v>
      </c>
      <c r="C7" s="21">
        <v>850</v>
      </c>
      <c r="D7" s="22">
        <v>947</v>
      </c>
      <c r="E7" s="23">
        <v>1797</v>
      </c>
      <c r="F7" s="24" t="s">
        <v>10</v>
      </c>
      <c r="G7" s="25">
        <v>1943</v>
      </c>
      <c r="H7" s="25">
        <v>1719</v>
      </c>
      <c r="I7" s="25">
        <v>1691</v>
      </c>
      <c r="J7" s="26">
        <v>3410</v>
      </c>
      <c r="K7" s="19"/>
    </row>
    <row r="8" spans="1:11" x14ac:dyDescent="0.15">
      <c r="A8" s="20" t="s">
        <v>11</v>
      </c>
      <c r="B8" s="21">
        <v>1657</v>
      </c>
      <c r="C8" s="21">
        <v>1540</v>
      </c>
      <c r="D8" s="22">
        <v>1516</v>
      </c>
      <c r="E8" s="23">
        <v>3056</v>
      </c>
      <c r="F8" s="24" t="s">
        <v>11</v>
      </c>
      <c r="G8" s="21">
        <v>1486</v>
      </c>
      <c r="H8" s="21">
        <v>1401</v>
      </c>
      <c r="I8" s="21">
        <v>1428</v>
      </c>
      <c r="J8" s="26">
        <v>2829</v>
      </c>
      <c r="K8" s="19"/>
    </row>
    <row r="9" spans="1:11" x14ac:dyDescent="0.15">
      <c r="A9" s="20" t="s">
        <v>12</v>
      </c>
      <c r="B9" s="21">
        <v>838</v>
      </c>
      <c r="C9" s="21">
        <v>713</v>
      </c>
      <c r="D9" s="22">
        <v>714</v>
      </c>
      <c r="E9" s="23">
        <v>1427</v>
      </c>
      <c r="F9" s="16" t="s">
        <v>13</v>
      </c>
      <c r="G9" s="17">
        <v>4322</v>
      </c>
      <c r="H9" s="17">
        <v>4379</v>
      </c>
      <c r="I9" s="17">
        <v>4861</v>
      </c>
      <c r="J9" s="18">
        <v>9240</v>
      </c>
      <c r="K9" s="19"/>
    </row>
    <row r="10" spans="1:11" x14ac:dyDescent="0.15">
      <c r="A10" s="20" t="s">
        <v>14</v>
      </c>
      <c r="B10" s="21">
        <v>1179</v>
      </c>
      <c r="C10" s="21">
        <v>884</v>
      </c>
      <c r="D10" s="22">
        <v>917</v>
      </c>
      <c r="E10" s="23">
        <v>1801</v>
      </c>
      <c r="F10" s="24" t="s">
        <v>10</v>
      </c>
      <c r="G10" s="25">
        <v>429</v>
      </c>
      <c r="H10" s="25">
        <v>461</v>
      </c>
      <c r="I10" s="25">
        <v>552</v>
      </c>
      <c r="J10" s="26">
        <v>1013</v>
      </c>
      <c r="K10" s="19"/>
    </row>
    <row r="11" spans="1:11" x14ac:dyDescent="0.15">
      <c r="A11" s="20" t="s">
        <v>15</v>
      </c>
      <c r="B11" s="21">
        <v>1146</v>
      </c>
      <c r="C11" s="21">
        <v>941</v>
      </c>
      <c r="D11" s="22">
        <v>822</v>
      </c>
      <c r="E11" s="23">
        <v>1763</v>
      </c>
      <c r="F11" s="24" t="s">
        <v>11</v>
      </c>
      <c r="G11" s="21">
        <v>801</v>
      </c>
      <c r="H11" s="21">
        <v>854</v>
      </c>
      <c r="I11" s="21">
        <v>992</v>
      </c>
      <c r="J11" s="26">
        <v>1846</v>
      </c>
      <c r="K11" s="19"/>
    </row>
    <row r="12" spans="1:11" x14ac:dyDescent="0.15">
      <c r="A12" s="27" t="s">
        <v>16</v>
      </c>
      <c r="B12" s="28">
        <v>6014</v>
      </c>
      <c r="C12" s="28">
        <v>4860</v>
      </c>
      <c r="D12" s="28">
        <v>4928</v>
      </c>
      <c r="E12" s="29">
        <v>9788</v>
      </c>
      <c r="F12" s="24" t="s">
        <v>12</v>
      </c>
      <c r="G12" s="21">
        <v>658</v>
      </c>
      <c r="H12" s="21">
        <v>698</v>
      </c>
      <c r="I12" s="21">
        <v>781</v>
      </c>
      <c r="J12" s="26">
        <v>1479</v>
      </c>
      <c r="K12" s="19"/>
    </row>
    <row r="13" spans="1:11" x14ac:dyDescent="0.15">
      <c r="A13" s="20" t="s">
        <v>10</v>
      </c>
      <c r="B13" s="21">
        <v>2154</v>
      </c>
      <c r="C13" s="21">
        <v>1491</v>
      </c>
      <c r="D13" s="22">
        <v>1593</v>
      </c>
      <c r="E13" s="23">
        <v>3084</v>
      </c>
      <c r="F13" s="24" t="s">
        <v>14</v>
      </c>
      <c r="G13" s="21">
        <v>1210</v>
      </c>
      <c r="H13" s="21">
        <v>1009</v>
      </c>
      <c r="I13" s="21">
        <v>1044</v>
      </c>
      <c r="J13" s="26">
        <v>2053</v>
      </c>
      <c r="K13" s="19"/>
    </row>
    <row r="14" spans="1:11" x14ac:dyDescent="0.15">
      <c r="A14" s="20" t="s">
        <v>11</v>
      </c>
      <c r="B14" s="21">
        <v>2576</v>
      </c>
      <c r="C14" s="21">
        <v>2218</v>
      </c>
      <c r="D14" s="22">
        <v>2214</v>
      </c>
      <c r="E14" s="23">
        <v>4432</v>
      </c>
      <c r="F14" s="24" t="s">
        <v>15</v>
      </c>
      <c r="G14" s="21">
        <v>346</v>
      </c>
      <c r="H14" s="21">
        <v>401</v>
      </c>
      <c r="I14" s="21">
        <v>408</v>
      </c>
      <c r="J14" s="26">
        <v>809</v>
      </c>
      <c r="K14" s="19"/>
    </row>
    <row r="15" spans="1:11" x14ac:dyDescent="0.15">
      <c r="A15" s="20" t="s">
        <v>12</v>
      </c>
      <c r="B15" s="21">
        <v>1284</v>
      </c>
      <c r="C15" s="21">
        <v>1151</v>
      </c>
      <c r="D15" s="22">
        <v>1121</v>
      </c>
      <c r="E15" s="23">
        <v>2272</v>
      </c>
      <c r="F15" s="24" t="s">
        <v>17</v>
      </c>
      <c r="G15" s="21">
        <v>878</v>
      </c>
      <c r="H15" s="21">
        <v>956</v>
      </c>
      <c r="I15" s="21">
        <v>1084</v>
      </c>
      <c r="J15" s="26">
        <v>2040</v>
      </c>
      <c r="K15" s="19"/>
    </row>
    <row r="16" spans="1:11" x14ac:dyDescent="0.15">
      <c r="A16" s="27" t="s">
        <v>18</v>
      </c>
      <c r="B16" s="28">
        <v>10906</v>
      </c>
      <c r="C16" s="28">
        <v>9429</v>
      </c>
      <c r="D16" s="28">
        <v>9423</v>
      </c>
      <c r="E16" s="29">
        <v>18852</v>
      </c>
      <c r="F16" s="16" t="s">
        <v>19</v>
      </c>
      <c r="G16" s="17">
        <v>4319</v>
      </c>
      <c r="H16" s="17">
        <v>4417</v>
      </c>
      <c r="I16" s="17">
        <v>5097</v>
      </c>
      <c r="J16" s="18">
        <v>9514</v>
      </c>
      <c r="K16" s="19"/>
    </row>
    <row r="17" spans="1:11" x14ac:dyDescent="0.15">
      <c r="A17" s="20" t="s">
        <v>10</v>
      </c>
      <c r="B17" s="21">
        <v>1918</v>
      </c>
      <c r="C17" s="21">
        <v>1460</v>
      </c>
      <c r="D17" s="22">
        <v>1529</v>
      </c>
      <c r="E17" s="23">
        <v>2989</v>
      </c>
      <c r="F17" s="24" t="s">
        <v>10</v>
      </c>
      <c r="G17" s="30">
        <v>1399</v>
      </c>
      <c r="H17" s="31">
        <v>1422</v>
      </c>
      <c r="I17" s="31">
        <v>1637</v>
      </c>
      <c r="J17" s="26">
        <v>3059</v>
      </c>
      <c r="K17" s="19"/>
    </row>
    <row r="18" spans="1:11" x14ac:dyDescent="0.15">
      <c r="A18" s="20" t="s">
        <v>11</v>
      </c>
      <c r="B18" s="21">
        <v>3194</v>
      </c>
      <c r="C18" s="21">
        <v>2546</v>
      </c>
      <c r="D18" s="22">
        <v>2533</v>
      </c>
      <c r="E18" s="23">
        <v>5079</v>
      </c>
      <c r="F18" s="24" t="s">
        <v>11</v>
      </c>
      <c r="G18" s="21">
        <v>875</v>
      </c>
      <c r="H18" s="21">
        <v>861</v>
      </c>
      <c r="I18" s="21">
        <v>1011</v>
      </c>
      <c r="J18" s="26">
        <v>1872</v>
      </c>
      <c r="K18" s="19"/>
    </row>
    <row r="19" spans="1:11" x14ac:dyDescent="0.15">
      <c r="A19" s="20" t="s">
        <v>12</v>
      </c>
      <c r="B19" s="21">
        <v>3336</v>
      </c>
      <c r="C19" s="21">
        <v>3056</v>
      </c>
      <c r="D19" s="22">
        <v>2817</v>
      </c>
      <c r="E19" s="23">
        <v>5873</v>
      </c>
      <c r="F19" s="24" t="s">
        <v>12</v>
      </c>
      <c r="G19" s="21">
        <v>488</v>
      </c>
      <c r="H19" s="21">
        <v>518</v>
      </c>
      <c r="I19" s="21">
        <v>577</v>
      </c>
      <c r="J19" s="26">
        <v>1095</v>
      </c>
      <c r="K19" s="19"/>
    </row>
    <row r="20" spans="1:11" x14ac:dyDescent="0.15">
      <c r="A20" s="20" t="s">
        <v>14</v>
      </c>
      <c r="B20" s="21">
        <v>2458</v>
      </c>
      <c r="C20" s="21">
        <v>2367</v>
      </c>
      <c r="D20" s="22">
        <v>2544</v>
      </c>
      <c r="E20" s="23">
        <v>4911</v>
      </c>
      <c r="F20" s="24" t="s">
        <v>14</v>
      </c>
      <c r="G20" s="21">
        <v>548</v>
      </c>
      <c r="H20" s="21">
        <v>597</v>
      </c>
      <c r="I20" s="21">
        <v>665</v>
      </c>
      <c r="J20" s="26">
        <v>1262</v>
      </c>
      <c r="K20" s="19"/>
    </row>
    <row r="21" spans="1:11" x14ac:dyDescent="0.15">
      <c r="A21" s="27" t="s">
        <v>20</v>
      </c>
      <c r="B21" s="28">
        <v>8965</v>
      </c>
      <c r="C21" s="28">
        <v>7771</v>
      </c>
      <c r="D21" s="28">
        <v>7943</v>
      </c>
      <c r="E21" s="29">
        <v>15714</v>
      </c>
      <c r="F21" s="24" t="s">
        <v>15</v>
      </c>
      <c r="G21" s="21">
        <v>1009</v>
      </c>
      <c r="H21" s="21">
        <v>1019</v>
      </c>
      <c r="I21" s="21">
        <v>1207</v>
      </c>
      <c r="J21" s="26">
        <v>2226</v>
      </c>
      <c r="K21" s="19"/>
    </row>
    <row r="22" spans="1:11" x14ac:dyDescent="0.15">
      <c r="A22" s="20" t="s">
        <v>10</v>
      </c>
      <c r="B22" s="21">
        <v>1731</v>
      </c>
      <c r="C22" s="21">
        <v>1510</v>
      </c>
      <c r="D22" s="22">
        <v>1598</v>
      </c>
      <c r="E22" s="23">
        <v>3108</v>
      </c>
      <c r="F22" s="16" t="s">
        <v>21</v>
      </c>
      <c r="G22" s="17">
        <v>1687</v>
      </c>
      <c r="H22" s="17">
        <v>1635</v>
      </c>
      <c r="I22" s="17">
        <v>1989</v>
      </c>
      <c r="J22" s="18">
        <v>3624</v>
      </c>
      <c r="K22" s="19"/>
    </row>
    <row r="23" spans="1:11" x14ac:dyDescent="0.15">
      <c r="A23" s="20" t="s">
        <v>11</v>
      </c>
      <c r="B23" s="21">
        <v>1335</v>
      </c>
      <c r="C23" s="21">
        <v>1171</v>
      </c>
      <c r="D23" s="22">
        <v>1215</v>
      </c>
      <c r="E23" s="23">
        <v>2386</v>
      </c>
      <c r="F23" s="24" t="s">
        <v>11</v>
      </c>
      <c r="G23" s="25">
        <v>937</v>
      </c>
      <c r="H23" s="25">
        <v>935</v>
      </c>
      <c r="I23" s="25">
        <v>1112</v>
      </c>
      <c r="J23" s="26">
        <v>2047</v>
      </c>
      <c r="K23" s="19"/>
    </row>
    <row r="24" spans="1:11" x14ac:dyDescent="0.15">
      <c r="A24" s="20" t="s">
        <v>12</v>
      </c>
      <c r="B24" s="21">
        <v>1213</v>
      </c>
      <c r="C24" s="21">
        <v>1052</v>
      </c>
      <c r="D24" s="22">
        <v>1058</v>
      </c>
      <c r="E24" s="23">
        <v>2110</v>
      </c>
      <c r="F24" s="24" t="s">
        <v>12</v>
      </c>
      <c r="G24" s="21">
        <v>741</v>
      </c>
      <c r="H24" s="21">
        <v>692</v>
      </c>
      <c r="I24" s="21">
        <v>876</v>
      </c>
      <c r="J24" s="26">
        <v>1568</v>
      </c>
      <c r="K24" s="19"/>
    </row>
    <row r="25" spans="1:11" x14ac:dyDescent="0.15">
      <c r="A25" s="20" t="s">
        <v>14</v>
      </c>
      <c r="B25" s="21">
        <v>2101</v>
      </c>
      <c r="C25" s="21">
        <v>1810</v>
      </c>
      <c r="D25" s="22">
        <v>1796</v>
      </c>
      <c r="E25" s="23">
        <v>3606</v>
      </c>
      <c r="F25" s="24" t="s">
        <v>22</v>
      </c>
      <c r="G25" s="21">
        <v>9</v>
      </c>
      <c r="H25" s="21">
        <v>8</v>
      </c>
      <c r="I25" s="21">
        <v>1</v>
      </c>
      <c r="J25" s="26">
        <v>9</v>
      </c>
      <c r="K25" s="19"/>
    </row>
    <row r="26" spans="1:11" x14ac:dyDescent="0.15">
      <c r="A26" s="20" t="s">
        <v>15</v>
      </c>
      <c r="B26" s="21">
        <v>1325</v>
      </c>
      <c r="C26" s="21">
        <v>1189</v>
      </c>
      <c r="D26" s="22">
        <v>1168</v>
      </c>
      <c r="E26" s="23">
        <v>2357</v>
      </c>
      <c r="F26" s="32" t="s">
        <v>23</v>
      </c>
      <c r="G26" s="17">
        <v>14</v>
      </c>
      <c r="H26" s="17">
        <v>14</v>
      </c>
      <c r="I26" s="17">
        <v>0</v>
      </c>
      <c r="J26" s="33">
        <v>14</v>
      </c>
      <c r="K26" s="19"/>
    </row>
    <row r="27" spans="1:11" ht="14.25" thickBot="1" x14ac:dyDescent="0.2">
      <c r="A27" s="20" t="s">
        <v>17</v>
      </c>
      <c r="B27" s="21">
        <v>1260</v>
      </c>
      <c r="C27" s="21">
        <v>1039</v>
      </c>
      <c r="D27" s="22">
        <v>1108</v>
      </c>
      <c r="E27" s="23">
        <v>2147</v>
      </c>
      <c r="F27" s="34" t="s">
        <v>24</v>
      </c>
      <c r="G27" s="17">
        <v>0</v>
      </c>
      <c r="H27" s="17">
        <v>0</v>
      </c>
      <c r="I27" s="17">
        <v>0</v>
      </c>
      <c r="J27" s="33">
        <v>0</v>
      </c>
      <c r="K27" s="19"/>
    </row>
    <row r="28" spans="1:11" ht="14.25" thickBot="1" x14ac:dyDescent="0.2">
      <c r="A28" s="35" t="s">
        <v>25</v>
      </c>
      <c r="B28" s="36">
        <v>9541</v>
      </c>
      <c r="C28" s="28">
        <v>8276</v>
      </c>
      <c r="D28" s="28">
        <v>8880</v>
      </c>
      <c r="E28" s="29">
        <v>17156</v>
      </c>
      <c r="F28" s="37" t="s">
        <v>26</v>
      </c>
      <c r="G28" s="38">
        <v>26575</v>
      </c>
      <c r="H28" s="38">
        <v>26920</v>
      </c>
      <c r="I28" s="38">
        <v>29666</v>
      </c>
      <c r="J28" s="39">
        <v>56586</v>
      </c>
      <c r="K28" s="19"/>
    </row>
    <row r="29" spans="1:11" x14ac:dyDescent="0.15">
      <c r="A29" s="20" t="s">
        <v>10</v>
      </c>
      <c r="B29" s="21">
        <v>1449</v>
      </c>
      <c r="C29" s="21">
        <v>1402</v>
      </c>
      <c r="D29" s="22">
        <v>1483</v>
      </c>
      <c r="E29" s="23">
        <v>2885</v>
      </c>
      <c r="F29" s="40" t="s">
        <v>27</v>
      </c>
      <c r="G29" s="41">
        <v>3713</v>
      </c>
      <c r="H29" s="41">
        <v>4822</v>
      </c>
      <c r="I29" s="41">
        <v>5074</v>
      </c>
      <c r="J29" s="42">
        <v>9896</v>
      </c>
      <c r="K29" s="19"/>
    </row>
    <row r="30" spans="1:11" x14ac:dyDescent="0.15">
      <c r="A30" s="20" t="s">
        <v>11</v>
      </c>
      <c r="B30" s="21">
        <v>1672</v>
      </c>
      <c r="C30" s="21">
        <v>1554</v>
      </c>
      <c r="D30" s="22">
        <v>1623</v>
      </c>
      <c r="E30" s="23">
        <v>3177</v>
      </c>
      <c r="F30" s="24" t="s">
        <v>10</v>
      </c>
      <c r="G30" s="21">
        <v>576</v>
      </c>
      <c r="H30" s="21">
        <v>696</v>
      </c>
      <c r="I30" s="21">
        <v>729</v>
      </c>
      <c r="J30" s="23">
        <v>1425</v>
      </c>
      <c r="K30" s="19"/>
    </row>
    <row r="31" spans="1:11" x14ac:dyDescent="0.15">
      <c r="A31" s="20" t="s">
        <v>12</v>
      </c>
      <c r="B31" s="21">
        <v>2376</v>
      </c>
      <c r="C31" s="21">
        <v>2038</v>
      </c>
      <c r="D31" s="22">
        <v>2196</v>
      </c>
      <c r="E31" s="23">
        <v>4234</v>
      </c>
      <c r="F31" s="43" t="s">
        <v>11</v>
      </c>
      <c r="G31" s="21">
        <v>284</v>
      </c>
      <c r="H31" s="21">
        <v>392</v>
      </c>
      <c r="I31" s="21">
        <v>408</v>
      </c>
      <c r="J31" s="23">
        <v>800</v>
      </c>
      <c r="K31" s="19"/>
    </row>
    <row r="32" spans="1:11" x14ac:dyDescent="0.15">
      <c r="A32" s="20" t="s">
        <v>14</v>
      </c>
      <c r="B32" s="21">
        <v>1611</v>
      </c>
      <c r="C32" s="21">
        <v>1391</v>
      </c>
      <c r="D32" s="22">
        <v>1495</v>
      </c>
      <c r="E32" s="23">
        <v>2886</v>
      </c>
      <c r="F32" s="43" t="s">
        <v>12</v>
      </c>
      <c r="G32" s="21">
        <v>457</v>
      </c>
      <c r="H32" s="21">
        <v>647</v>
      </c>
      <c r="I32" s="21">
        <v>663</v>
      </c>
      <c r="J32" s="23">
        <v>1310</v>
      </c>
      <c r="K32" s="19"/>
    </row>
    <row r="33" spans="1:11" ht="14.25" thickBot="1" x14ac:dyDescent="0.2">
      <c r="A33" s="44" t="s">
        <v>15</v>
      </c>
      <c r="B33" s="45">
        <v>2433</v>
      </c>
      <c r="C33" s="45">
        <v>1891</v>
      </c>
      <c r="D33" s="46">
        <v>2083</v>
      </c>
      <c r="E33" s="47">
        <v>3974</v>
      </c>
      <c r="F33" s="43" t="s">
        <v>14</v>
      </c>
      <c r="G33" s="21">
        <v>800</v>
      </c>
      <c r="H33" s="21">
        <v>858</v>
      </c>
      <c r="I33" s="21">
        <v>923</v>
      </c>
      <c r="J33" s="23">
        <v>1781</v>
      </c>
      <c r="K33" s="19"/>
    </row>
    <row r="34" spans="1:11" ht="14.25" thickBot="1" x14ac:dyDescent="0.2">
      <c r="A34" s="48" t="s">
        <v>28</v>
      </c>
      <c r="B34" s="49">
        <v>41202</v>
      </c>
      <c r="C34" s="50">
        <v>35264</v>
      </c>
      <c r="D34" s="50">
        <v>36090</v>
      </c>
      <c r="E34" s="51">
        <v>71354</v>
      </c>
      <c r="F34" s="43" t="s">
        <v>15</v>
      </c>
      <c r="G34" s="21">
        <v>1002</v>
      </c>
      <c r="H34" s="21">
        <v>1368</v>
      </c>
      <c r="I34" s="21">
        <v>1454</v>
      </c>
      <c r="J34" s="23">
        <v>2822</v>
      </c>
      <c r="K34" s="19"/>
    </row>
    <row r="35" spans="1:11" x14ac:dyDescent="0.15">
      <c r="A35" s="52" t="s">
        <v>29</v>
      </c>
      <c r="B35" s="53">
        <v>4183</v>
      </c>
      <c r="C35" s="53">
        <v>4865</v>
      </c>
      <c r="D35" s="53">
        <v>5106</v>
      </c>
      <c r="E35" s="54">
        <v>9971</v>
      </c>
      <c r="F35" s="43" t="s">
        <v>17</v>
      </c>
      <c r="G35" s="21">
        <v>594</v>
      </c>
      <c r="H35" s="21">
        <v>861</v>
      </c>
      <c r="I35" s="21">
        <v>897</v>
      </c>
      <c r="J35" s="23">
        <v>1758</v>
      </c>
      <c r="K35" s="19"/>
    </row>
    <row r="36" spans="1:11" ht="18.75" x14ac:dyDescent="0.4">
      <c r="A36" s="20" t="s">
        <v>10</v>
      </c>
      <c r="B36" s="21">
        <v>1464</v>
      </c>
      <c r="C36" s="21">
        <v>1748</v>
      </c>
      <c r="D36" s="22">
        <v>1808</v>
      </c>
      <c r="E36" s="23">
        <v>3556</v>
      </c>
      <c r="F36" s="43" t="s">
        <v>30</v>
      </c>
      <c r="G36" s="55">
        <v>0</v>
      </c>
      <c r="H36" s="56">
        <v>0</v>
      </c>
      <c r="I36" s="55">
        <v>0</v>
      </c>
      <c r="J36" s="23">
        <v>0</v>
      </c>
      <c r="K36" s="19"/>
    </row>
    <row r="37" spans="1:11" x14ac:dyDescent="0.15">
      <c r="A37" s="20" t="s">
        <v>11</v>
      </c>
      <c r="B37" s="21">
        <v>1847</v>
      </c>
      <c r="C37" s="21">
        <v>2199</v>
      </c>
      <c r="D37" s="22">
        <v>2282</v>
      </c>
      <c r="E37" s="23">
        <v>4481</v>
      </c>
      <c r="F37" s="57" t="s">
        <v>31</v>
      </c>
      <c r="G37" s="58">
        <v>5920</v>
      </c>
      <c r="H37" s="58">
        <v>7644</v>
      </c>
      <c r="I37" s="58">
        <v>8015</v>
      </c>
      <c r="J37" s="59">
        <v>15659</v>
      </c>
      <c r="K37" s="19"/>
    </row>
    <row r="38" spans="1:11" x14ac:dyDescent="0.15">
      <c r="A38" s="20" t="s">
        <v>12</v>
      </c>
      <c r="B38" s="21">
        <v>872</v>
      </c>
      <c r="C38" s="21">
        <v>918</v>
      </c>
      <c r="D38" s="22">
        <v>1016</v>
      </c>
      <c r="E38" s="23">
        <v>1934</v>
      </c>
      <c r="F38" s="60" t="s">
        <v>10</v>
      </c>
      <c r="G38" s="21">
        <v>1779</v>
      </c>
      <c r="H38" s="21">
        <v>1908</v>
      </c>
      <c r="I38" s="21">
        <v>2125</v>
      </c>
      <c r="J38" s="26">
        <v>4033</v>
      </c>
      <c r="K38" s="19"/>
    </row>
    <row r="39" spans="1:11" x14ac:dyDescent="0.15">
      <c r="A39" s="27" t="s">
        <v>32</v>
      </c>
      <c r="B39" s="28">
        <v>21</v>
      </c>
      <c r="C39" s="28">
        <v>22</v>
      </c>
      <c r="D39" s="28">
        <v>3</v>
      </c>
      <c r="E39" s="29">
        <v>25</v>
      </c>
      <c r="F39" s="24" t="s">
        <v>11</v>
      </c>
      <c r="G39" s="21">
        <v>764</v>
      </c>
      <c r="H39" s="21">
        <v>873</v>
      </c>
      <c r="I39" s="21">
        <v>813</v>
      </c>
      <c r="J39" s="26">
        <v>1686</v>
      </c>
      <c r="K39" s="19"/>
    </row>
    <row r="40" spans="1:11" x14ac:dyDescent="0.15">
      <c r="A40" s="20" t="s">
        <v>10</v>
      </c>
      <c r="B40" s="21">
        <v>13</v>
      </c>
      <c r="C40" s="21">
        <v>14</v>
      </c>
      <c r="D40" s="22">
        <v>3</v>
      </c>
      <c r="E40" s="23">
        <v>17</v>
      </c>
      <c r="F40" s="24" t="s">
        <v>12</v>
      </c>
      <c r="G40" s="21">
        <v>1079</v>
      </c>
      <c r="H40" s="21">
        <v>1509</v>
      </c>
      <c r="I40" s="21">
        <v>1623</v>
      </c>
      <c r="J40" s="26">
        <v>3132</v>
      </c>
      <c r="K40" s="19"/>
    </row>
    <row r="41" spans="1:11" x14ac:dyDescent="0.15">
      <c r="A41" s="20" t="s">
        <v>11</v>
      </c>
      <c r="B41" s="21">
        <v>1</v>
      </c>
      <c r="C41" s="21">
        <v>1</v>
      </c>
      <c r="D41" s="22">
        <v>0</v>
      </c>
      <c r="E41" s="23">
        <v>1</v>
      </c>
      <c r="F41" s="24" t="s">
        <v>14</v>
      </c>
      <c r="G41" s="21">
        <v>175</v>
      </c>
      <c r="H41" s="21">
        <v>250</v>
      </c>
      <c r="I41" s="21">
        <v>288</v>
      </c>
      <c r="J41" s="26">
        <v>538</v>
      </c>
      <c r="K41" s="19"/>
    </row>
    <row r="42" spans="1:11" x14ac:dyDescent="0.15">
      <c r="A42" s="20" t="s">
        <v>12</v>
      </c>
      <c r="B42" s="21">
        <v>7</v>
      </c>
      <c r="C42" s="21">
        <v>7</v>
      </c>
      <c r="D42" s="22">
        <v>0</v>
      </c>
      <c r="E42" s="23">
        <v>7</v>
      </c>
      <c r="F42" s="24" t="s">
        <v>15</v>
      </c>
      <c r="G42" s="21">
        <v>1268</v>
      </c>
      <c r="H42" s="21">
        <v>1710</v>
      </c>
      <c r="I42" s="21">
        <v>1781</v>
      </c>
      <c r="J42" s="61">
        <v>3491</v>
      </c>
      <c r="K42" s="19"/>
    </row>
    <row r="43" spans="1:11" x14ac:dyDescent="0.15">
      <c r="A43" s="62" t="s">
        <v>33</v>
      </c>
      <c r="B43" s="28">
        <v>2666</v>
      </c>
      <c r="C43" s="28">
        <v>2847</v>
      </c>
      <c r="D43" s="28">
        <v>3281</v>
      </c>
      <c r="E43" s="29">
        <v>6128</v>
      </c>
      <c r="F43" s="63" t="s">
        <v>17</v>
      </c>
      <c r="G43" s="21">
        <v>663</v>
      </c>
      <c r="H43" s="21">
        <v>1075</v>
      </c>
      <c r="I43" s="21">
        <v>1048</v>
      </c>
      <c r="J43" s="61">
        <v>2123</v>
      </c>
      <c r="K43" s="19"/>
    </row>
    <row r="44" spans="1:11" x14ac:dyDescent="0.15">
      <c r="A44" s="20" t="s">
        <v>10</v>
      </c>
      <c r="B44" s="21">
        <v>356</v>
      </c>
      <c r="C44" s="21">
        <v>409</v>
      </c>
      <c r="D44" s="22">
        <v>480</v>
      </c>
      <c r="E44" s="23">
        <v>889</v>
      </c>
      <c r="F44" s="24" t="s">
        <v>30</v>
      </c>
      <c r="G44" s="55">
        <v>192</v>
      </c>
      <c r="H44" s="55">
        <v>319</v>
      </c>
      <c r="I44" s="55">
        <v>337</v>
      </c>
      <c r="J44" s="26">
        <v>656</v>
      </c>
      <c r="K44" s="19"/>
    </row>
    <row r="45" spans="1:11" x14ac:dyDescent="0.15">
      <c r="A45" s="20" t="s">
        <v>11</v>
      </c>
      <c r="B45" s="21">
        <v>523</v>
      </c>
      <c r="C45" s="21">
        <v>616</v>
      </c>
      <c r="D45" s="22">
        <v>676</v>
      </c>
      <c r="E45" s="23">
        <v>1292</v>
      </c>
      <c r="F45" s="24" t="s">
        <v>34</v>
      </c>
      <c r="G45" s="21">
        <v>0</v>
      </c>
      <c r="H45" s="21">
        <v>0</v>
      </c>
      <c r="I45" s="21">
        <v>0</v>
      </c>
      <c r="J45" s="64">
        <v>0</v>
      </c>
      <c r="K45" s="19"/>
    </row>
    <row r="46" spans="1:11" x14ac:dyDescent="0.15">
      <c r="A46" s="20" t="s">
        <v>12</v>
      </c>
      <c r="B46" s="21">
        <v>1456</v>
      </c>
      <c r="C46" s="21">
        <v>1476</v>
      </c>
      <c r="D46" s="22">
        <v>1720</v>
      </c>
      <c r="E46" s="23">
        <v>3196</v>
      </c>
      <c r="F46" s="32" t="s">
        <v>35</v>
      </c>
      <c r="G46" s="17">
        <v>5788</v>
      </c>
      <c r="H46" s="17">
        <v>7805</v>
      </c>
      <c r="I46" s="17">
        <v>8314</v>
      </c>
      <c r="J46" s="18">
        <v>16119</v>
      </c>
      <c r="K46" s="19"/>
    </row>
    <row r="47" spans="1:11" x14ac:dyDescent="0.15">
      <c r="A47" s="44" t="s">
        <v>14</v>
      </c>
      <c r="B47" s="45">
        <v>331</v>
      </c>
      <c r="C47" s="45">
        <v>346</v>
      </c>
      <c r="D47" s="46">
        <v>405</v>
      </c>
      <c r="E47" s="23">
        <v>751</v>
      </c>
      <c r="F47" s="60" t="s">
        <v>10</v>
      </c>
      <c r="G47" s="21">
        <v>815</v>
      </c>
      <c r="H47" s="21">
        <v>1042</v>
      </c>
      <c r="I47" s="21">
        <v>1044</v>
      </c>
      <c r="J47" s="26">
        <v>2086</v>
      </c>
      <c r="K47" s="19"/>
    </row>
    <row r="48" spans="1:11" x14ac:dyDescent="0.15">
      <c r="A48" s="65" t="s">
        <v>36</v>
      </c>
      <c r="B48" s="66">
        <v>3272</v>
      </c>
      <c r="C48" s="66">
        <v>2623</v>
      </c>
      <c r="D48" s="66">
        <v>2956</v>
      </c>
      <c r="E48" s="29">
        <v>5579</v>
      </c>
      <c r="F48" s="24" t="s">
        <v>11</v>
      </c>
      <c r="G48" s="25">
        <v>449</v>
      </c>
      <c r="H48" s="25">
        <v>485</v>
      </c>
      <c r="I48" s="25">
        <v>578</v>
      </c>
      <c r="J48" s="26">
        <v>1063</v>
      </c>
      <c r="K48" s="19"/>
    </row>
    <row r="49" spans="1:11" x14ac:dyDescent="0.15">
      <c r="A49" s="20" t="s">
        <v>10</v>
      </c>
      <c r="B49" s="21">
        <v>956</v>
      </c>
      <c r="C49" s="21">
        <v>691</v>
      </c>
      <c r="D49" s="22">
        <v>768</v>
      </c>
      <c r="E49" s="23">
        <v>1459</v>
      </c>
      <c r="F49" s="24" t="s">
        <v>12</v>
      </c>
      <c r="G49" s="21">
        <v>655</v>
      </c>
      <c r="H49" s="21">
        <v>814</v>
      </c>
      <c r="I49" s="21">
        <v>847</v>
      </c>
      <c r="J49" s="26">
        <v>1661</v>
      </c>
      <c r="K49" s="19"/>
    </row>
    <row r="50" spans="1:11" x14ac:dyDescent="0.15">
      <c r="A50" s="20" t="s">
        <v>11</v>
      </c>
      <c r="B50" s="21">
        <v>1000</v>
      </c>
      <c r="C50" s="21">
        <v>755</v>
      </c>
      <c r="D50" s="22">
        <v>892</v>
      </c>
      <c r="E50" s="23">
        <v>1647</v>
      </c>
      <c r="F50" s="24" t="s">
        <v>14</v>
      </c>
      <c r="G50" s="21">
        <v>752</v>
      </c>
      <c r="H50" s="21">
        <v>1188</v>
      </c>
      <c r="I50" s="21">
        <v>1252</v>
      </c>
      <c r="J50" s="26">
        <v>2440</v>
      </c>
      <c r="K50" s="19"/>
    </row>
    <row r="51" spans="1:11" x14ac:dyDescent="0.15">
      <c r="A51" s="20" t="s">
        <v>12</v>
      </c>
      <c r="B51" s="21">
        <v>648</v>
      </c>
      <c r="C51" s="21">
        <v>601</v>
      </c>
      <c r="D51" s="22">
        <v>605</v>
      </c>
      <c r="E51" s="23">
        <v>1206</v>
      </c>
      <c r="F51" s="24" t="s">
        <v>15</v>
      </c>
      <c r="G51" s="45">
        <v>1169</v>
      </c>
      <c r="H51" s="45">
        <v>1624</v>
      </c>
      <c r="I51" s="45">
        <v>1718</v>
      </c>
      <c r="J51" s="26">
        <v>3342</v>
      </c>
      <c r="K51" s="19"/>
    </row>
    <row r="52" spans="1:11" x14ac:dyDescent="0.15">
      <c r="A52" s="20" t="s">
        <v>14</v>
      </c>
      <c r="B52" s="21">
        <v>668</v>
      </c>
      <c r="C52" s="21">
        <v>576</v>
      </c>
      <c r="D52" s="22">
        <v>691</v>
      </c>
      <c r="E52" s="23">
        <v>1267</v>
      </c>
      <c r="F52" s="63" t="s">
        <v>17</v>
      </c>
      <c r="G52" s="45">
        <v>1006</v>
      </c>
      <c r="H52" s="45">
        <v>1252</v>
      </c>
      <c r="I52" s="45">
        <v>1372</v>
      </c>
      <c r="J52" s="26">
        <v>2624</v>
      </c>
      <c r="K52" s="19"/>
    </row>
    <row r="53" spans="1:11" x14ac:dyDescent="0.15">
      <c r="A53" s="62" t="s">
        <v>37</v>
      </c>
      <c r="B53" s="17">
        <v>2662</v>
      </c>
      <c r="C53" s="17">
        <v>2998</v>
      </c>
      <c r="D53" s="17">
        <v>3254</v>
      </c>
      <c r="E53" s="33">
        <v>6252</v>
      </c>
      <c r="F53" s="24" t="s">
        <v>30</v>
      </c>
      <c r="G53" s="55">
        <v>322</v>
      </c>
      <c r="H53" s="55">
        <v>477</v>
      </c>
      <c r="I53" s="55">
        <v>531</v>
      </c>
      <c r="J53" s="26">
        <v>1008</v>
      </c>
      <c r="K53" s="19"/>
    </row>
    <row r="54" spans="1:11" x14ac:dyDescent="0.15">
      <c r="A54" s="20" t="s">
        <v>10</v>
      </c>
      <c r="B54" s="25">
        <v>852</v>
      </c>
      <c r="C54" s="25">
        <v>1062</v>
      </c>
      <c r="D54" s="25">
        <v>1157</v>
      </c>
      <c r="E54" s="67">
        <v>2219</v>
      </c>
      <c r="F54" s="24" t="s">
        <v>34</v>
      </c>
      <c r="G54" s="21">
        <v>558</v>
      </c>
      <c r="H54" s="21">
        <v>906</v>
      </c>
      <c r="I54" s="21">
        <v>927</v>
      </c>
      <c r="J54" s="26">
        <v>1833</v>
      </c>
      <c r="K54" s="19"/>
    </row>
    <row r="55" spans="1:11" ht="14.25" thickBot="1" x14ac:dyDescent="0.2">
      <c r="A55" s="20" t="s">
        <v>11</v>
      </c>
      <c r="B55" s="21">
        <v>781</v>
      </c>
      <c r="C55" s="21">
        <v>888</v>
      </c>
      <c r="D55" s="21">
        <v>991</v>
      </c>
      <c r="E55" s="67">
        <v>1879</v>
      </c>
      <c r="F55" s="68" t="s">
        <v>38</v>
      </c>
      <c r="G55" s="45">
        <v>62</v>
      </c>
      <c r="H55" s="45">
        <v>17</v>
      </c>
      <c r="I55" s="45">
        <v>45</v>
      </c>
      <c r="J55" s="69">
        <v>62</v>
      </c>
      <c r="K55" s="19"/>
    </row>
    <row r="56" spans="1:11" ht="14.25" thickBot="1" x14ac:dyDescent="0.2">
      <c r="A56" s="20" t="s">
        <v>12</v>
      </c>
      <c r="B56" s="21">
        <v>501</v>
      </c>
      <c r="C56" s="21">
        <v>518</v>
      </c>
      <c r="D56" s="21">
        <v>602</v>
      </c>
      <c r="E56" s="67">
        <v>1120</v>
      </c>
      <c r="F56" s="70" t="s">
        <v>39</v>
      </c>
      <c r="G56" s="71">
        <v>15421</v>
      </c>
      <c r="H56" s="71">
        <v>20271</v>
      </c>
      <c r="I56" s="71">
        <v>21403</v>
      </c>
      <c r="J56" s="72">
        <v>41674</v>
      </c>
      <c r="K56" s="19"/>
    </row>
    <row r="57" spans="1:11" ht="14.25" thickBot="1" x14ac:dyDescent="0.2">
      <c r="A57" s="73" t="s">
        <v>14</v>
      </c>
      <c r="B57" s="74">
        <v>528</v>
      </c>
      <c r="C57" s="74">
        <v>530</v>
      </c>
      <c r="D57" s="74">
        <v>504</v>
      </c>
      <c r="E57" s="75">
        <v>1034</v>
      </c>
      <c r="F57" s="76" t="s">
        <v>40</v>
      </c>
      <c r="G57" s="77">
        <v>83198</v>
      </c>
      <c r="H57" s="77">
        <v>82455</v>
      </c>
      <c r="I57" s="77">
        <v>87159</v>
      </c>
      <c r="J57" s="78">
        <v>169614</v>
      </c>
      <c r="K57" s="19"/>
    </row>
    <row r="58" spans="1:11" x14ac:dyDescent="0.15">
      <c r="A58" s="3" t="s">
        <v>41</v>
      </c>
    </row>
  </sheetData>
  <mergeCells count="6">
    <mergeCell ref="I2:J2"/>
    <mergeCell ref="H3:I3"/>
    <mergeCell ref="A4:A5"/>
    <mergeCell ref="B4:B5"/>
    <mergeCell ref="F4:F5"/>
    <mergeCell ref="G4:G5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O11" sqref="O11"/>
    </sheetView>
  </sheetViews>
  <sheetFormatPr defaultRowHeight="13.5" x14ac:dyDescent="0.15"/>
  <cols>
    <col min="1" max="1" width="13.125" style="3" customWidth="1"/>
    <col min="2" max="5" width="8.625" style="3" customWidth="1"/>
    <col min="6" max="6" width="13.125" style="3" customWidth="1"/>
    <col min="7" max="10" width="8.625" style="3" customWidth="1"/>
    <col min="11" max="256" width="9" style="3"/>
    <col min="257" max="257" width="13.125" style="3" customWidth="1"/>
    <col min="258" max="261" width="8.625" style="3" customWidth="1"/>
    <col min="262" max="262" width="13.125" style="3" customWidth="1"/>
    <col min="263" max="266" width="8.625" style="3" customWidth="1"/>
    <col min="267" max="512" width="9" style="3"/>
    <col min="513" max="513" width="13.125" style="3" customWidth="1"/>
    <col min="514" max="517" width="8.625" style="3" customWidth="1"/>
    <col min="518" max="518" width="13.125" style="3" customWidth="1"/>
    <col min="519" max="522" width="8.625" style="3" customWidth="1"/>
    <col min="523" max="768" width="9" style="3"/>
    <col min="769" max="769" width="13.125" style="3" customWidth="1"/>
    <col min="770" max="773" width="8.625" style="3" customWidth="1"/>
    <col min="774" max="774" width="13.125" style="3" customWidth="1"/>
    <col min="775" max="778" width="8.625" style="3" customWidth="1"/>
    <col min="779" max="1024" width="9" style="3"/>
    <col min="1025" max="1025" width="13.125" style="3" customWidth="1"/>
    <col min="1026" max="1029" width="8.625" style="3" customWidth="1"/>
    <col min="1030" max="1030" width="13.125" style="3" customWidth="1"/>
    <col min="1031" max="1034" width="8.625" style="3" customWidth="1"/>
    <col min="1035" max="1280" width="9" style="3"/>
    <col min="1281" max="1281" width="13.125" style="3" customWidth="1"/>
    <col min="1282" max="1285" width="8.625" style="3" customWidth="1"/>
    <col min="1286" max="1286" width="13.125" style="3" customWidth="1"/>
    <col min="1287" max="1290" width="8.625" style="3" customWidth="1"/>
    <col min="1291" max="1536" width="9" style="3"/>
    <col min="1537" max="1537" width="13.125" style="3" customWidth="1"/>
    <col min="1538" max="1541" width="8.625" style="3" customWidth="1"/>
    <col min="1542" max="1542" width="13.125" style="3" customWidth="1"/>
    <col min="1543" max="1546" width="8.625" style="3" customWidth="1"/>
    <col min="1547" max="1792" width="9" style="3"/>
    <col min="1793" max="1793" width="13.125" style="3" customWidth="1"/>
    <col min="1794" max="1797" width="8.625" style="3" customWidth="1"/>
    <col min="1798" max="1798" width="13.125" style="3" customWidth="1"/>
    <col min="1799" max="1802" width="8.625" style="3" customWidth="1"/>
    <col min="1803" max="2048" width="9" style="3"/>
    <col min="2049" max="2049" width="13.125" style="3" customWidth="1"/>
    <col min="2050" max="2053" width="8.625" style="3" customWidth="1"/>
    <col min="2054" max="2054" width="13.125" style="3" customWidth="1"/>
    <col min="2055" max="2058" width="8.625" style="3" customWidth="1"/>
    <col min="2059" max="2304" width="9" style="3"/>
    <col min="2305" max="2305" width="13.125" style="3" customWidth="1"/>
    <col min="2306" max="2309" width="8.625" style="3" customWidth="1"/>
    <col min="2310" max="2310" width="13.125" style="3" customWidth="1"/>
    <col min="2311" max="2314" width="8.625" style="3" customWidth="1"/>
    <col min="2315" max="2560" width="9" style="3"/>
    <col min="2561" max="2561" width="13.125" style="3" customWidth="1"/>
    <col min="2562" max="2565" width="8.625" style="3" customWidth="1"/>
    <col min="2566" max="2566" width="13.125" style="3" customWidth="1"/>
    <col min="2567" max="2570" width="8.625" style="3" customWidth="1"/>
    <col min="2571" max="2816" width="9" style="3"/>
    <col min="2817" max="2817" width="13.125" style="3" customWidth="1"/>
    <col min="2818" max="2821" width="8.625" style="3" customWidth="1"/>
    <col min="2822" max="2822" width="13.125" style="3" customWidth="1"/>
    <col min="2823" max="2826" width="8.625" style="3" customWidth="1"/>
    <col min="2827" max="3072" width="9" style="3"/>
    <col min="3073" max="3073" width="13.125" style="3" customWidth="1"/>
    <col min="3074" max="3077" width="8.625" style="3" customWidth="1"/>
    <col min="3078" max="3078" width="13.125" style="3" customWidth="1"/>
    <col min="3079" max="3082" width="8.625" style="3" customWidth="1"/>
    <col min="3083" max="3328" width="9" style="3"/>
    <col min="3329" max="3329" width="13.125" style="3" customWidth="1"/>
    <col min="3330" max="3333" width="8.625" style="3" customWidth="1"/>
    <col min="3334" max="3334" width="13.125" style="3" customWidth="1"/>
    <col min="3335" max="3338" width="8.625" style="3" customWidth="1"/>
    <col min="3339" max="3584" width="9" style="3"/>
    <col min="3585" max="3585" width="13.125" style="3" customWidth="1"/>
    <col min="3586" max="3589" width="8.625" style="3" customWidth="1"/>
    <col min="3590" max="3590" width="13.125" style="3" customWidth="1"/>
    <col min="3591" max="3594" width="8.625" style="3" customWidth="1"/>
    <col min="3595" max="3840" width="9" style="3"/>
    <col min="3841" max="3841" width="13.125" style="3" customWidth="1"/>
    <col min="3842" max="3845" width="8.625" style="3" customWidth="1"/>
    <col min="3846" max="3846" width="13.125" style="3" customWidth="1"/>
    <col min="3847" max="3850" width="8.625" style="3" customWidth="1"/>
    <col min="3851" max="4096" width="9" style="3"/>
    <col min="4097" max="4097" width="13.125" style="3" customWidth="1"/>
    <col min="4098" max="4101" width="8.625" style="3" customWidth="1"/>
    <col min="4102" max="4102" width="13.125" style="3" customWidth="1"/>
    <col min="4103" max="4106" width="8.625" style="3" customWidth="1"/>
    <col min="4107" max="4352" width="9" style="3"/>
    <col min="4353" max="4353" width="13.125" style="3" customWidth="1"/>
    <col min="4354" max="4357" width="8.625" style="3" customWidth="1"/>
    <col min="4358" max="4358" width="13.125" style="3" customWidth="1"/>
    <col min="4359" max="4362" width="8.625" style="3" customWidth="1"/>
    <col min="4363" max="4608" width="9" style="3"/>
    <col min="4609" max="4609" width="13.125" style="3" customWidth="1"/>
    <col min="4610" max="4613" width="8.625" style="3" customWidth="1"/>
    <col min="4614" max="4614" width="13.125" style="3" customWidth="1"/>
    <col min="4615" max="4618" width="8.625" style="3" customWidth="1"/>
    <col min="4619" max="4864" width="9" style="3"/>
    <col min="4865" max="4865" width="13.125" style="3" customWidth="1"/>
    <col min="4866" max="4869" width="8.625" style="3" customWidth="1"/>
    <col min="4870" max="4870" width="13.125" style="3" customWidth="1"/>
    <col min="4871" max="4874" width="8.625" style="3" customWidth="1"/>
    <col min="4875" max="5120" width="9" style="3"/>
    <col min="5121" max="5121" width="13.125" style="3" customWidth="1"/>
    <col min="5122" max="5125" width="8.625" style="3" customWidth="1"/>
    <col min="5126" max="5126" width="13.125" style="3" customWidth="1"/>
    <col min="5127" max="5130" width="8.625" style="3" customWidth="1"/>
    <col min="5131" max="5376" width="9" style="3"/>
    <col min="5377" max="5377" width="13.125" style="3" customWidth="1"/>
    <col min="5378" max="5381" width="8.625" style="3" customWidth="1"/>
    <col min="5382" max="5382" width="13.125" style="3" customWidth="1"/>
    <col min="5383" max="5386" width="8.625" style="3" customWidth="1"/>
    <col min="5387" max="5632" width="9" style="3"/>
    <col min="5633" max="5633" width="13.125" style="3" customWidth="1"/>
    <col min="5634" max="5637" width="8.625" style="3" customWidth="1"/>
    <col min="5638" max="5638" width="13.125" style="3" customWidth="1"/>
    <col min="5639" max="5642" width="8.625" style="3" customWidth="1"/>
    <col min="5643" max="5888" width="9" style="3"/>
    <col min="5889" max="5889" width="13.125" style="3" customWidth="1"/>
    <col min="5890" max="5893" width="8.625" style="3" customWidth="1"/>
    <col min="5894" max="5894" width="13.125" style="3" customWidth="1"/>
    <col min="5895" max="5898" width="8.625" style="3" customWidth="1"/>
    <col min="5899" max="6144" width="9" style="3"/>
    <col min="6145" max="6145" width="13.125" style="3" customWidth="1"/>
    <col min="6146" max="6149" width="8.625" style="3" customWidth="1"/>
    <col min="6150" max="6150" width="13.125" style="3" customWidth="1"/>
    <col min="6151" max="6154" width="8.625" style="3" customWidth="1"/>
    <col min="6155" max="6400" width="9" style="3"/>
    <col min="6401" max="6401" width="13.125" style="3" customWidth="1"/>
    <col min="6402" max="6405" width="8.625" style="3" customWidth="1"/>
    <col min="6406" max="6406" width="13.125" style="3" customWidth="1"/>
    <col min="6407" max="6410" width="8.625" style="3" customWidth="1"/>
    <col min="6411" max="6656" width="9" style="3"/>
    <col min="6657" max="6657" width="13.125" style="3" customWidth="1"/>
    <col min="6658" max="6661" width="8.625" style="3" customWidth="1"/>
    <col min="6662" max="6662" width="13.125" style="3" customWidth="1"/>
    <col min="6663" max="6666" width="8.625" style="3" customWidth="1"/>
    <col min="6667" max="6912" width="9" style="3"/>
    <col min="6913" max="6913" width="13.125" style="3" customWidth="1"/>
    <col min="6914" max="6917" width="8.625" style="3" customWidth="1"/>
    <col min="6918" max="6918" width="13.125" style="3" customWidth="1"/>
    <col min="6919" max="6922" width="8.625" style="3" customWidth="1"/>
    <col min="6923" max="7168" width="9" style="3"/>
    <col min="7169" max="7169" width="13.125" style="3" customWidth="1"/>
    <col min="7170" max="7173" width="8.625" style="3" customWidth="1"/>
    <col min="7174" max="7174" width="13.125" style="3" customWidth="1"/>
    <col min="7175" max="7178" width="8.625" style="3" customWidth="1"/>
    <col min="7179" max="7424" width="9" style="3"/>
    <col min="7425" max="7425" width="13.125" style="3" customWidth="1"/>
    <col min="7426" max="7429" width="8.625" style="3" customWidth="1"/>
    <col min="7430" max="7430" width="13.125" style="3" customWidth="1"/>
    <col min="7431" max="7434" width="8.625" style="3" customWidth="1"/>
    <col min="7435" max="7680" width="9" style="3"/>
    <col min="7681" max="7681" width="13.125" style="3" customWidth="1"/>
    <col min="7682" max="7685" width="8.625" style="3" customWidth="1"/>
    <col min="7686" max="7686" width="13.125" style="3" customWidth="1"/>
    <col min="7687" max="7690" width="8.625" style="3" customWidth="1"/>
    <col min="7691" max="7936" width="9" style="3"/>
    <col min="7937" max="7937" width="13.125" style="3" customWidth="1"/>
    <col min="7938" max="7941" width="8.625" style="3" customWidth="1"/>
    <col min="7942" max="7942" width="13.125" style="3" customWidth="1"/>
    <col min="7943" max="7946" width="8.625" style="3" customWidth="1"/>
    <col min="7947" max="8192" width="9" style="3"/>
    <col min="8193" max="8193" width="13.125" style="3" customWidth="1"/>
    <col min="8194" max="8197" width="8.625" style="3" customWidth="1"/>
    <col min="8198" max="8198" width="13.125" style="3" customWidth="1"/>
    <col min="8199" max="8202" width="8.625" style="3" customWidth="1"/>
    <col min="8203" max="8448" width="9" style="3"/>
    <col min="8449" max="8449" width="13.125" style="3" customWidth="1"/>
    <col min="8450" max="8453" width="8.625" style="3" customWidth="1"/>
    <col min="8454" max="8454" width="13.125" style="3" customWidth="1"/>
    <col min="8455" max="8458" width="8.625" style="3" customWidth="1"/>
    <col min="8459" max="8704" width="9" style="3"/>
    <col min="8705" max="8705" width="13.125" style="3" customWidth="1"/>
    <col min="8706" max="8709" width="8.625" style="3" customWidth="1"/>
    <col min="8710" max="8710" width="13.125" style="3" customWidth="1"/>
    <col min="8711" max="8714" width="8.625" style="3" customWidth="1"/>
    <col min="8715" max="8960" width="9" style="3"/>
    <col min="8961" max="8961" width="13.125" style="3" customWidth="1"/>
    <col min="8962" max="8965" width="8.625" style="3" customWidth="1"/>
    <col min="8966" max="8966" width="13.125" style="3" customWidth="1"/>
    <col min="8967" max="8970" width="8.625" style="3" customWidth="1"/>
    <col min="8971" max="9216" width="9" style="3"/>
    <col min="9217" max="9217" width="13.125" style="3" customWidth="1"/>
    <col min="9218" max="9221" width="8.625" style="3" customWidth="1"/>
    <col min="9222" max="9222" width="13.125" style="3" customWidth="1"/>
    <col min="9223" max="9226" width="8.625" style="3" customWidth="1"/>
    <col min="9227" max="9472" width="9" style="3"/>
    <col min="9473" max="9473" width="13.125" style="3" customWidth="1"/>
    <col min="9474" max="9477" width="8.625" style="3" customWidth="1"/>
    <col min="9478" max="9478" width="13.125" style="3" customWidth="1"/>
    <col min="9479" max="9482" width="8.625" style="3" customWidth="1"/>
    <col min="9483" max="9728" width="9" style="3"/>
    <col min="9729" max="9729" width="13.125" style="3" customWidth="1"/>
    <col min="9730" max="9733" width="8.625" style="3" customWidth="1"/>
    <col min="9734" max="9734" width="13.125" style="3" customWidth="1"/>
    <col min="9735" max="9738" width="8.625" style="3" customWidth="1"/>
    <col min="9739" max="9984" width="9" style="3"/>
    <col min="9985" max="9985" width="13.125" style="3" customWidth="1"/>
    <col min="9986" max="9989" width="8.625" style="3" customWidth="1"/>
    <col min="9990" max="9990" width="13.125" style="3" customWidth="1"/>
    <col min="9991" max="9994" width="8.625" style="3" customWidth="1"/>
    <col min="9995" max="10240" width="9" style="3"/>
    <col min="10241" max="10241" width="13.125" style="3" customWidth="1"/>
    <col min="10242" max="10245" width="8.625" style="3" customWidth="1"/>
    <col min="10246" max="10246" width="13.125" style="3" customWidth="1"/>
    <col min="10247" max="10250" width="8.625" style="3" customWidth="1"/>
    <col min="10251" max="10496" width="9" style="3"/>
    <col min="10497" max="10497" width="13.125" style="3" customWidth="1"/>
    <col min="10498" max="10501" width="8.625" style="3" customWidth="1"/>
    <col min="10502" max="10502" width="13.125" style="3" customWidth="1"/>
    <col min="10503" max="10506" width="8.625" style="3" customWidth="1"/>
    <col min="10507" max="10752" width="9" style="3"/>
    <col min="10753" max="10753" width="13.125" style="3" customWidth="1"/>
    <col min="10754" max="10757" width="8.625" style="3" customWidth="1"/>
    <col min="10758" max="10758" width="13.125" style="3" customWidth="1"/>
    <col min="10759" max="10762" width="8.625" style="3" customWidth="1"/>
    <col min="10763" max="11008" width="9" style="3"/>
    <col min="11009" max="11009" width="13.125" style="3" customWidth="1"/>
    <col min="11010" max="11013" width="8.625" style="3" customWidth="1"/>
    <col min="11014" max="11014" width="13.125" style="3" customWidth="1"/>
    <col min="11015" max="11018" width="8.625" style="3" customWidth="1"/>
    <col min="11019" max="11264" width="9" style="3"/>
    <col min="11265" max="11265" width="13.125" style="3" customWidth="1"/>
    <col min="11266" max="11269" width="8.625" style="3" customWidth="1"/>
    <col min="11270" max="11270" width="13.125" style="3" customWidth="1"/>
    <col min="11271" max="11274" width="8.625" style="3" customWidth="1"/>
    <col min="11275" max="11520" width="9" style="3"/>
    <col min="11521" max="11521" width="13.125" style="3" customWidth="1"/>
    <col min="11522" max="11525" width="8.625" style="3" customWidth="1"/>
    <col min="11526" max="11526" width="13.125" style="3" customWidth="1"/>
    <col min="11527" max="11530" width="8.625" style="3" customWidth="1"/>
    <col min="11531" max="11776" width="9" style="3"/>
    <col min="11777" max="11777" width="13.125" style="3" customWidth="1"/>
    <col min="11778" max="11781" width="8.625" style="3" customWidth="1"/>
    <col min="11782" max="11782" width="13.125" style="3" customWidth="1"/>
    <col min="11783" max="11786" width="8.625" style="3" customWidth="1"/>
    <col min="11787" max="12032" width="9" style="3"/>
    <col min="12033" max="12033" width="13.125" style="3" customWidth="1"/>
    <col min="12034" max="12037" width="8.625" style="3" customWidth="1"/>
    <col min="12038" max="12038" width="13.125" style="3" customWidth="1"/>
    <col min="12039" max="12042" width="8.625" style="3" customWidth="1"/>
    <col min="12043" max="12288" width="9" style="3"/>
    <col min="12289" max="12289" width="13.125" style="3" customWidth="1"/>
    <col min="12290" max="12293" width="8.625" style="3" customWidth="1"/>
    <col min="12294" max="12294" width="13.125" style="3" customWidth="1"/>
    <col min="12295" max="12298" width="8.625" style="3" customWidth="1"/>
    <col min="12299" max="12544" width="9" style="3"/>
    <col min="12545" max="12545" width="13.125" style="3" customWidth="1"/>
    <col min="12546" max="12549" width="8.625" style="3" customWidth="1"/>
    <col min="12550" max="12550" width="13.125" style="3" customWidth="1"/>
    <col min="12551" max="12554" width="8.625" style="3" customWidth="1"/>
    <col min="12555" max="12800" width="9" style="3"/>
    <col min="12801" max="12801" width="13.125" style="3" customWidth="1"/>
    <col min="12802" max="12805" width="8.625" style="3" customWidth="1"/>
    <col min="12806" max="12806" width="13.125" style="3" customWidth="1"/>
    <col min="12807" max="12810" width="8.625" style="3" customWidth="1"/>
    <col min="12811" max="13056" width="9" style="3"/>
    <col min="13057" max="13057" width="13.125" style="3" customWidth="1"/>
    <col min="13058" max="13061" width="8.625" style="3" customWidth="1"/>
    <col min="13062" max="13062" width="13.125" style="3" customWidth="1"/>
    <col min="13063" max="13066" width="8.625" style="3" customWidth="1"/>
    <col min="13067" max="13312" width="9" style="3"/>
    <col min="13313" max="13313" width="13.125" style="3" customWidth="1"/>
    <col min="13314" max="13317" width="8.625" style="3" customWidth="1"/>
    <col min="13318" max="13318" width="13.125" style="3" customWidth="1"/>
    <col min="13319" max="13322" width="8.625" style="3" customWidth="1"/>
    <col min="13323" max="13568" width="9" style="3"/>
    <col min="13569" max="13569" width="13.125" style="3" customWidth="1"/>
    <col min="13570" max="13573" width="8.625" style="3" customWidth="1"/>
    <col min="13574" max="13574" width="13.125" style="3" customWidth="1"/>
    <col min="13575" max="13578" width="8.625" style="3" customWidth="1"/>
    <col min="13579" max="13824" width="9" style="3"/>
    <col min="13825" max="13825" width="13.125" style="3" customWidth="1"/>
    <col min="13826" max="13829" width="8.625" style="3" customWidth="1"/>
    <col min="13830" max="13830" width="13.125" style="3" customWidth="1"/>
    <col min="13831" max="13834" width="8.625" style="3" customWidth="1"/>
    <col min="13835" max="14080" width="9" style="3"/>
    <col min="14081" max="14081" width="13.125" style="3" customWidth="1"/>
    <col min="14082" max="14085" width="8.625" style="3" customWidth="1"/>
    <col min="14086" max="14086" width="13.125" style="3" customWidth="1"/>
    <col min="14087" max="14090" width="8.625" style="3" customWidth="1"/>
    <col min="14091" max="14336" width="9" style="3"/>
    <col min="14337" max="14337" width="13.125" style="3" customWidth="1"/>
    <col min="14338" max="14341" width="8.625" style="3" customWidth="1"/>
    <col min="14342" max="14342" width="13.125" style="3" customWidth="1"/>
    <col min="14343" max="14346" width="8.625" style="3" customWidth="1"/>
    <col min="14347" max="14592" width="9" style="3"/>
    <col min="14593" max="14593" width="13.125" style="3" customWidth="1"/>
    <col min="14594" max="14597" width="8.625" style="3" customWidth="1"/>
    <col min="14598" max="14598" width="13.125" style="3" customWidth="1"/>
    <col min="14599" max="14602" width="8.625" style="3" customWidth="1"/>
    <col min="14603" max="14848" width="9" style="3"/>
    <col min="14849" max="14849" width="13.125" style="3" customWidth="1"/>
    <col min="14850" max="14853" width="8.625" style="3" customWidth="1"/>
    <col min="14854" max="14854" width="13.125" style="3" customWidth="1"/>
    <col min="14855" max="14858" width="8.625" style="3" customWidth="1"/>
    <col min="14859" max="15104" width="9" style="3"/>
    <col min="15105" max="15105" width="13.125" style="3" customWidth="1"/>
    <col min="15106" max="15109" width="8.625" style="3" customWidth="1"/>
    <col min="15110" max="15110" width="13.125" style="3" customWidth="1"/>
    <col min="15111" max="15114" width="8.625" style="3" customWidth="1"/>
    <col min="15115" max="15360" width="9" style="3"/>
    <col min="15361" max="15361" width="13.125" style="3" customWidth="1"/>
    <col min="15362" max="15365" width="8.625" style="3" customWidth="1"/>
    <col min="15366" max="15366" width="13.125" style="3" customWidth="1"/>
    <col min="15367" max="15370" width="8.625" style="3" customWidth="1"/>
    <col min="15371" max="15616" width="9" style="3"/>
    <col min="15617" max="15617" width="13.125" style="3" customWidth="1"/>
    <col min="15618" max="15621" width="8.625" style="3" customWidth="1"/>
    <col min="15622" max="15622" width="13.125" style="3" customWidth="1"/>
    <col min="15623" max="15626" width="8.625" style="3" customWidth="1"/>
    <col min="15627" max="15872" width="9" style="3"/>
    <col min="15873" max="15873" width="13.125" style="3" customWidth="1"/>
    <col min="15874" max="15877" width="8.625" style="3" customWidth="1"/>
    <col min="15878" max="15878" width="13.125" style="3" customWidth="1"/>
    <col min="15879" max="15882" width="8.625" style="3" customWidth="1"/>
    <col min="15883" max="16128" width="9" style="3"/>
    <col min="16129" max="16129" width="13.125" style="3" customWidth="1"/>
    <col min="16130" max="16133" width="8.625" style="3" customWidth="1"/>
    <col min="16134" max="16134" width="13.125" style="3" customWidth="1"/>
    <col min="16135" max="16138" width="8.625" style="3" customWidth="1"/>
    <col min="16139" max="16384" width="9" style="3"/>
  </cols>
  <sheetData>
    <row r="1" spans="1:11" ht="16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ht="16.5" customHeight="1" x14ac:dyDescent="0.15">
      <c r="I2" s="79"/>
      <c r="J2" s="79"/>
    </row>
    <row r="3" spans="1:11" ht="16.5" customHeight="1" thickBot="1" x14ac:dyDescent="0.2">
      <c r="H3" s="80">
        <v>44926</v>
      </c>
      <c r="I3" s="80"/>
      <c r="J3" s="4" t="s">
        <v>1</v>
      </c>
    </row>
    <row r="4" spans="1:11" s="8" customFormat="1" x14ac:dyDescent="0.4">
      <c r="A4" s="81" t="s">
        <v>2</v>
      </c>
      <c r="B4" s="83" t="s">
        <v>3</v>
      </c>
      <c r="C4" s="5" t="s">
        <v>4</v>
      </c>
      <c r="D4" s="5"/>
      <c r="E4" s="6"/>
      <c r="F4" s="81" t="s">
        <v>2</v>
      </c>
      <c r="G4" s="83" t="s">
        <v>3</v>
      </c>
      <c r="H4" s="5" t="s">
        <v>4</v>
      </c>
      <c r="I4" s="5"/>
      <c r="J4" s="6"/>
      <c r="K4" s="7"/>
    </row>
    <row r="5" spans="1:11" s="8" customFormat="1" ht="14.25" thickBot="1" x14ac:dyDescent="0.45">
      <c r="A5" s="82"/>
      <c r="B5" s="84"/>
      <c r="C5" s="9" t="s">
        <v>5</v>
      </c>
      <c r="D5" s="10" t="s">
        <v>6</v>
      </c>
      <c r="E5" s="11" t="s">
        <v>7</v>
      </c>
      <c r="F5" s="82"/>
      <c r="G5" s="84"/>
      <c r="H5" s="9" t="s">
        <v>5</v>
      </c>
      <c r="I5" s="10" t="s">
        <v>6</v>
      </c>
      <c r="J5" s="12" t="s">
        <v>7</v>
      </c>
      <c r="K5" s="7"/>
    </row>
    <row r="6" spans="1:11" x14ac:dyDescent="0.15">
      <c r="A6" s="13" t="s">
        <v>8</v>
      </c>
      <c r="B6" s="14">
        <v>5765</v>
      </c>
      <c r="C6" s="14">
        <v>4927</v>
      </c>
      <c r="D6" s="14">
        <v>4906</v>
      </c>
      <c r="E6" s="15">
        <v>9833</v>
      </c>
      <c r="F6" s="16" t="s">
        <v>9</v>
      </c>
      <c r="G6" s="17">
        <v>3415</v>
      </c>
      <c r="H6" s="17">
        <v>3107</v>
      </c>
      <c r="I6" s="17">
        <v>3111</v>
      </c>
      <c r="J6" s="18">
        <v>6218</v>
      </c>
      <c r="K6" s="19"/>
    </row>
    <row r="7" spans="1:11" x14ac:dyDescent="0.15">
      <c r="A7" s="20" t="s">
        <v>10</v>
      </c>
      <c r="B7" s="21">
        <v>954</v>
      </c>
      <c r="C7" s="21">
        <v>852</v>
      </c>
      <c r="D7" s="22">
        <v>945</v>
      </c>
      <c r="E7" s="23">
        <v>1797</v>
      </c>
      <c r="F7" s="24" t="s">
        <v>10</v>
      </c>
      <c r="G7" s="25">
        <v>1931</v>
      </c>
      <c r="H7" s="25">
        <v>1709</v>
      </c>
      <c r="I7" s="25">
        <v>1686</v>
      </c>
      <c r="J7" s="26">
        <v>3395</v>
      </c>
      <c r="K7" s="19"/>
    </row>
    <row r="8" spans="1:11" x14ac:dyDescent="0.15">
      <c r="A8" s="20" t="s">
        <v>11</v>
      </c>
      <c r="B8" s="21">
        <v>1651</v>
      </c>
      <c r="C8" s="21">
        <v>1536</v>
      </c>
      <c r="D8" s="22">
        <v>1510</v>
      </c>
      <c r="E8" s="23">
        <v>3046</v>
      </c>
      <c r="F8" s="24" t="s">
        <v>11</v>
      </c>
      <c r="G8" s="21">
        <v>1484</v>
      </c>
      <c r="H8" s="21">
        <v>1398</v>
      </c>
      <c r="I8" s="21">
        <v>1425</v>
      </c>
      <c r="J8" s="26">
        <v>2823</v>
      </c>
      <c r="K8" s="19"/>
    </row>
    <row r="9" spans="1:11" x14ac:dyDescent="0.15">
      <c r="A9" s="20" t="s">
        <v>12</v>
      </c>
      <c r="B9" s="21">
        <v>837</v>
      </c>
      <c r="C9" s="21">
        <v>712</v>
      </c>
      <c r="D9" s="22">
        <v>718</v>
      </c>
      <c r="E9" s="23">
        <v>1430</v>
      </c>
      <c r="F9" s="16" t="s">
        <v>13</v>
      </c>
      <c r="G9" s="17">
        <v>4318</v>
      </c>
      <c r="H9" s="17">
        <v>4376</v>
      </c>
      <c r="I9" s="17">
        <v>4865</v>
      </c>
      <c r="J9" s="18">
        <v>9241</v>
      </c>
      <c r="K9" s="19"/>
    </row>
    <row r="10" spans="1:11" x14ac:dyDescent="0.15">
      <c r="A10" s="20" t="s">
        <v>14</v>
      </c>
      <c r="B10" s="21">
        <v>1175</v>
      </c>
      <c r="C10" s="21">
        <v>883</v>
      </c>
      <c r="D10" s="22">
        <v>914</v>
      </c>
      <c r="E10" s="23">
        <v>1797</v>
      </c>
      <c r="F10" s="24" t="s">
        <v>10</v>
      </c>
      <c r="G10" s="25">
        <v>428</v>
      </c>
      <c r="H10" s="25">
        <v>459</v>
      </c>
      <c r="I10" s="25">
        <v>551</v>
      </c>
      <c r="J10" s="26">
        <v>1010</v>
      </c>
      <c r="K10" s="19"/>
    </row>
    <row r="11" spans="1:11" x14ac:dyDescent="0.15">
      <c r="A11" s="20" t="s">
        <v>15</v>
      </c>
      <c r="B11" s="21">
        <v>1148</v>
      </c>
      <c r="C11" s="21">
        <v>944</v>
      </c>
      <c r="D11" s="22">
        <v>819</v>
      </c>
      <c r="E11" s="23">
        <v>1763</v>
      </c>
      <c r="F11" s="24" t="s">
        <v>11</v>
      </c>
      <c r="G11" s="21">
        <v>803</v>
      </c>
      <c r="H11" s="21">
        <v>857</v>
      </c>
      <c r="I11" s="21">
        <v>992</v>
      </c>
      <c r="J11" s="26">
        <v>1849</v>
      </c>
      <c r="K11" s="19"/>
    </row>
    <row r="12" spans="1:11" x14ac:dyDescent="0.15">
      <c r="A12" s="27" t="s">
        <v>16</v>
      </c>
      <c r="B12" s="28">
        <v>6012</v>
      </c>
      <c r="C12" s="28">
        <v>4867</v>
      </c>
      <c r="D12" s="28">
        <v>4929</v>
      </c>
      <c r="E12" s="29">
        <v>9796</v>
      </c>
      <c r="F12" s="24" t="s">
        <v>12</v>
      </c>
      <c r="G12" s="21">
        <v>655</v>
      </c>
      <c r="H12" s="21">
        <v>694</v>
      </c>
      <c r="I12" s="21">
        <v>782</v>
      </c>
      <c r="J12" s="26">
        <v>1476</v>
      </c>
      <c r="K12" s="19"/>
    </row>
    <row r="13" spans="1:11" x14ac:dyDescent="0.15">
      <c r="A13" s="20" t="s">
        <v>10</v>
      </c>
      <c r="B13" s="21">
        <v>2150</v>
      </c>
      <c r="C13" s="21">
        <v>1491</v>
      </c>
      <c r="D13" s="22">
        <v>1587</v>
      </c>
      <c r="E13" s="23">
        <v>3078</v>
      </c>
      <c r="F13" s="24" t="s">
        <v>14</v>
      </c>
      <c r="G13" s="21">
        <v>1207</v>
      </c>
      <c r="H13" s="21">
        <v>1008</v>
      </c>
      <c r="I13" s="21">
        <v>1047</v>
      </c>
      <c r="J13" s="26">
        <v>2055</v>
      </c>
      <c r="K13" s="19"/>
    </row>
    <row r="14" spans="1:11" x14ac:dyDescent="0.15">
      <c r="A14" s="20" t="s">
        <v>11</v>
      </c>
      <c r="B14" s="21">
        <v>2561</v>
      </c>
      <c r="C14" s="21">
        <v>2216</v>
      </c>
      <c r="D14" s="22">
        <v>2209</v>
      </c>
      <c r="E14" s="23">
        <v>4425</v>
      </c>
      <c r="F14" s="24" t="s">
        <v>15</v>
      </c>
      <c r="G14" s="21">
        <v>346</v>
      </c>
      <c r="H14" s="21">
        <v>401</v>
      </c>
      <c r="I14" s="21">
        <v>408</v>
      </c>
      <c r="J14" s="26">
        <v>809</v>
      </c>
      <c r="K14" s="19"/>
    </row>
    <row r="15" spans="1:11" x14ac:dyDescent="0.15">
      <c r="A15" s="20" t="s">
        <v>12</v>
      </c>
      <c r="B15" s="21">
        <v>1301</v>
      </c>
      <c r="C15" s="21">
        <v>1160</v>
      </c>
      <c r="D15" s="22">
        <v>1133</v>
      </c>
      <c r="E15" s="23">
        <v>2293</v>
      </c>
      <c r="F15" s="24" t="s">
        <v>17</v>
      </c>
      <c r="G15" s="21">
        <v>879</v>
      </c>
      <c r="H15" s="21">
        <v>957</v>
      </c>
      <c r="I15" s="21">
        <v>1085</v>
      </c>
      <c r="J15" s="26">
        <v>2042</v>
      </c>
      <c r="K15" s="19"/>
    </row>
    <row r="16" spans="1:11" x14ac:dyDescent="0.15">
      <c r="A16" s="27" t="s">
        <v>18</v>
      </c>
      <c r="B16" s="28">
        <v>10927</v>
      </c>
      <c r="C16" s="28">
        <v>9443</v>
      </c>
      <c r="D16" s="28">
        <v>9442</v>
      </c>
      <c r="E16" s="29">
        <v>18885</v>
      </c>
      <c r="F16" s="16" t="s">
        <v>19</v>
      </c>
      <c r="G16" s="17">
        <v>4316</v>
      </c>
      <c r="H16" s="17">
        <v>4419</v>
      </c>
      <c r="I16" s="17">
        <v>5088</v>
      </c>
      <c r="J16" s="18">
        <v>9507</v>
      </c>
      <c r="K16" s="19"/>
    </row>
    <row r="17" spans="1:11" x14ac:dyDescent="0.15">
      <c r="A17" s="20" t="s">
        <v>10</v>
      </c>
      <c r="B17" s="21">
        <v>1922</v>
      </c>
      <c r="C17" s="21">
        <v>1462</v>
      </c>
      <c r="D17" s="22">
        <v>1531</v>
      </c>
      <c r="E17" s="23">
        <v>2993</v>
      </c>
      <c r="F17" s="24" t="s">
        <v>10</v>
      </c>
      <c r="G17" s="30">
        <v>1393</v>
      </c>
      <c r="H17" s="31">
        <v>1418</v>
      </c>
      <c r="I17" s="31">
        <v>1634</v>
      </c>
      <c r="J17" s="26">
        <v>3052</v>
      </c>
      <c r="K17" s="19"/>
    </row>
    <row r="18" spans="1:11" x14ac:dyDescent="0.15">
      <c r="A18" s="20" t="s">
        <v>11</v>
      </c>
      <c r="B18" s="21">
        <v>3223</v>
      </c>
      <c r="C18" s="21">
        <v>2574</v>
      </c>
      <c r="D18" s="22">
        <v>2559</v>
      </c>
      <c r="E18" s="23">
        <v>5133</v>
      </c>
      <c r="F18" s="24" t="s">
        <v>11</v>
      </c>
      <c r="G18" s="21">
        <v>881</v>
      </c>
      <c r="H18" s="21">
        <v>865</v>
      </c>
      <c r="I18" s="21">
        <v>1015</v>
      </c>
      <c r="J18" s="26">
        <v>1880</v>
      </c>
      <c r="K18" s="19"/>
    </row>
    <row r="19" spans="1:11" x14ac:dyDescent="0.15">
      <c r="A19" s="20" t="s">
        <v>12</v>
      </c>
      <c r="B19" s="21">
        <v>3334</v>
      </c>
      <c r="C19" s="21">
        <v>3052</v>
      </c>
      <c r="D19" s="22">
        <v>2819</v>
      </c>
      <c r="E19" s="23">
        <v>5871</v>
      </c>
      <c r="F19" s="24" t="s">
        <v>12</v>
      </c>
      <c r="G19" s="21">
        <v>488</v>
      </c>
      <c r="H19" s="21">
        <v>518</v>
      </c>
      <c r="I19" s="21">
        <v>575</v>
      </c>
      <c r="J19" s="26">
        <v>1093</v>
      </c>
      <c r="K19" s="19"/>
    </row>
    <row r="20" spans="1:11" x14ac:dyDescent="0.15">
      <c r="A20" s="20" t="s">
        <v>14</v>
      </c>
      <c r="B20" s="21">
        <v>2448</v>
      </c>
      <c r="C20" s="21">
        <v>2355</v>
      </c>
      <c r="D20" s="22">
        <v>2533</v>
      </c>
      <c r="E20" s="23">
        <v>4888</v>
      </c>
      <c r="F20" s="24" t="s">
        <v>14</v>
      </c>
      <c r="G20" s="21">
        <v>548</v>
      </c>
      <c r="H20" s="21">
        <v>596</v>
      </c>
      <c r="I20" s="21">
        <v>664</v>
      </c>
      <c r="J20" s="26">
        <v>1260</v>
      </c>
      <c r="K20" s="19"/>
    </row>
    <row r="21" spans="1:11" x14ac:dyDescent="0.15">
      <c r="A21" s="27" t="s">
        <v>20</v>
      </c>
      <c r="B21" s="28">
        <v>8975</v>
      </c>
      <c r="C21" s="28">
        <v>7771</v>
      </c>
      <c r="D21" s="28">
        <v>7946</v>
      </c>
      <c r="E21" s="29">
        <v>15717</v>
      </c>
      <c r="F21" s="24" t="s">
        <v>15</v>
      </c>
      <c r="G21" s="21">
        <v>1006</v>
      </c>
      <c r="H21" s="21">
        <v>1022</v>
      </c>
      <c r="I21" s="21">
        <v>1200</v>
      </c>
      <c r="J21" s="26">
        <v>2222</v>
      </c>
      <c r="K21" s="19"/>
    </row>
    <row r="22" spans="1:11" x14ac:dyDescent="0.15">
      <c r="A22" s="20" t="s">
        <v>10</v>
      </c>
      <c r="B22" s="21">
        <v>1723</v>
      </c>
      <c r="C22" s="21">
        <v>1502</v>
      </c>
      <c r="D22" s="22">
        <v>1591</v>
      </c>
      <c r="E22" s="23">
        <v>3093</v>
      </c>
      <c r="F22" s="16" t="s">
        <v>21</v>
      </c>
      <c r="G22" s="17">
        <v>1663</v>
      </c>
      <c r="H22" s="17">
        <v>1621</v>
      </c>
      <c r="I22" s="17">
        <v>1973</v>
      </c>
      <c r="J22" s="18">
        <v>3594</v>
      </c>
      <c r="K22" s="19"/>
    </row>
    <row r="23" spans="1:11" x14ac:dyDescent="0.15">
      <c r="A23" s="20" t="s">
        <v>11</v>
      </c>
      <c r="B23" s="21">
        <v>1347</v>
      </c>
      <c r="C23" s="21">
        <v>1178</v>
      </c>
      <c r="D23" s="22">
        <v>1224</v>
      </c>
      <c r="E23" s="23">
        <v>2402</v>
      </c>
      <c r="F23" s="24" t="s">
        <v>11</v>
      </c>
      <c r="G23" s="25">
        <v>928</v>
      </c>
      <c r="H23" s="25">
        <v>930</v>
      </c>
      <c r="I23" s="25">
        <v>1105</v>
      </c>
      <c r="J23" s="26">
        <v>2035</v>
      </c>
      <c r="K23" s="19"/>
    </row>
    <row r="24" spans="1:11" x14ac:dyDescent="0.15">
      <c r="A24" s="20" t="s">
        <v>12</v>
      </c>
      <c r="B24" s="21">
        <v>1206</v>
      </c>
      <c r="C24" s="21">
        <v>1045</v>
      </c>
      <c r="D24" s="22">
        <v>1054</v>
      </c>
      <c r="E24" s="23">
        <v>2099</v>
      </c>
      <c r="F24" s="24" t="s">
        <v>12</v>
      </c>
      <c r="G24" s="21">
        <v>733</v>
      </c>
      <c r="H24" s="21">
        <v>689</v>
      </c>
      <c r="I24" s="21">
        <v>868</v>
      </c>
      <c r="J24" s="26">
        <v>1557</v>
      </c>
      <c r="K24" s="19"/>
    </row>
    <row r="25" spans="1:11" x14ac:dyDescent="0.15">
      <c r="A25" s="20" t="s">
        <v>14</v>
      </c>
      <c r="B25" s="21">
        <v>2110</v>
      </c>
      <c r="C25" s="21">
        <v>1820</v>
      </c>
      <c r="D25" s="22">
        <v>1800</v>
      </c>
      <c r="E25" s="23">
        <v>3620</v>
      </c>
      <c r="F25" s="24" t="s">
        <v>22</v>
      </c>
      <c r="G25" s="21">
        <v>2</v>
      </c>
      <c r="H25" s="21">
        <v>2</v>
      </c>
      <c r="I25" s="21">
        <v>0</v>
      </c>
      <c r="J25" s="26">
        <v>2</v>
      </c>
      <c r="K25" s="19"/>
    </row>
    <row r="26" spans="1:11" x14ac:dyDescent="0.15">
      <c r="A26" s="20" t="s">
        <v>15</v>
      </c>
      <c r="B26" s="21">
        <v>1320</v>
      </c>
      <c r="C26" s="21">
        <v>1181</v>
      </c>
      <c r="D26" s="22">
        <v>1165</v>
      </c>
      <c r="E26" s="23">
        <v>2346</v>
      </c>
      <c r="F26" s="32" t="s">
        <v>23</v>
      </c>
      <c r="G26" s="17">
        <v>15</v>
      </c>
      <c r="H26" s="17">
        <v>15</v>
      </c>
      <c r="I26" s="17">
        <v>0</v>
      </c>
      <c r="J26" s="33">
        <v>15</v>
      </c>
      <c r="K26" s="19"/>
    </row>
    <row r="27" spans="1:11" ht="14.25" thickBot="1" x14ac:dyDescent="0.2">
      <c r="A27" s="20" t="s">
        <v>17</v>
      </c>
      <c r="B27" s="21">
        <v>1269</v>
      </c>
      <c r="C27" s="21">
        <v>1045</v>
      </c>
      <c r="D27" s="22">
        <v>1112</v>
      </c>
      <c r="E27" s="23">
        <v>2157</v>
      </c>
      <c r="F27" s="34" t="s">
        <v>24</v>
      </c>
      <c r="G27" s="17">
        <v>0</v>
      </c>
      <c r="H27" s="17">
        <v>0</v>
      </c>
      <c r="I27" s="17">
        <v>0</v>
      </c>
      <c r="J27" s="33">
        <v>0</v>
      </c>
      <c r="K27" s="19"/>
    </row>
    <row r="28" spans="1:11" ht="14.25" thickBot="1" x14ac:dyDescent="0.2">
      <c r="A28" s="35" t="s">
        <v>25</v>
      </c>
      <c r="B28" s="36">
        <v>9540</v>
      </c>
      <c r="C28" s="28">
        <v>8280</v>
      </c>
      <c r="D28" s="28">
        <v>8878</v>
      </c>
      <c r="E28" s="29">
        <v>17158</v>
      </c>
      <c r="F28" s="37" t="s">
        <v>26</v>
      </c>
      <c r="G28" s="38">
        <v>26509</v>
      </c>
      <c r="H28" s="38">
        <v>26869</v>
      </c>
      <c r="I28" s="38">
        <v>29609</v>
      </c>
      <c r="J28" s="39">
        <v>56478</v>
      </c>
      <c r="K28" s="19"/>
    </row>
    <row r="29" spans="1:11" x14ac:dyDescent="0.15">
      <c r="A29" s="20" t="s">
        <v>10</v>
      </c>
      <c r="B29" s="21">
        <v>1446</v>
      </c>
      <c r="C29" s="21">
        <v>1394</v>
      </c>
      <c r="D29" s="22">
        <v>1481</v>
      </c>
      <c r="E29" s="23">
        <v>2875</v>
      </c>
      <c r="F29" s="40" t="s">
        <v>27</v>
      </c>
      <c r="G29" s="41">
        <v>3715</v>
      </c>
      <c r="H29" s="41">
        <v>4820</v>
      </c>
      <c r="I29" s="41">
        <v>5074</v>
      </c>
      <c r="J29" s="42">
        <v>9894</v>
      </c>
      <c r="K29" s="19"/>
    </row>
    <row r="30" spans="1:11" x14ac:dyDescent="0.15">
      <c r="A30" s="20" t="s">
        <v>11</v>
      </c>
      <c r="B30" s="21">
        <v>1673</v>
      </c>
      <c r="C30" s="21">
        <v>1550</v>
      </c>
      <c r="D30" s="22">
        <v>1624</v>
      </c>
      <c r="E30" s="23">
        <v>3174</v>
      </c>
      <c r="F30" s="24" t="s">
        <v>10</v>
      </c>
      <c r="G30" s="21">
        <v>573</v>
      </c>
      <c r="H30" s="21">
        <v>695</v>
      </c>
      <c r="I30" s="21">
        <v>727</v>
      </c>
      <c r="J30" s="23">
        <v>1422</v>
      </c>
      <c r="K30" s="19"/>
    </row>
    <row r="31" spans="1:11" x14ac:dyDescent="0.15">
      <c r="A31" s="20" t="s">
        <v>12</v>
      </c>
      <c r="B31" s="21">
        <v>2373</v>
      </c>
      <c r="C31" s="21">
        <v>2043</v>
      </c>
      <c r="D31" s="22">
        <v>2193</v>
      </c>
      <c r="E31" s="23">
        <v>4236</v>
      </c>
      <c r="F31" s="43" t="s">
        <v>11</v>
      </c>
      <c r="G31" s="21">
        <v>285</v>
      </c>
      <c r="H31" s="21">
        <v>393</v>
      </c>
      <c r="I31" s="21">
        <v>415</v>
      </c>
      <c r="J31" s="23">
        <v>808</v>
      </c>
      <c r="K31" s="19"/>
    </row>
    <row r="32" spans="1:11" x14ac:dyDescent="0.15">
      <c r="A32" s="20" t="s">
        <v>14</v>
      </c>
      <c r="B32" s="21">
        <v>1608</v>
      </c>
      <c r="C32" s="21">
        <v>1393</v>
      </c>
      <c r="D32" s="22">
        <v>1487</v>
      </c>
      <c r="E32" s="23">
        <v>2880</v>
      </c>
      <c r="F32" s="43" t="s">
        <v>12</v>
      </c>
      <c r="G32" s="21">
        <v>461</v>
      </c>
      <c r="H32" s="21">
        <v>649</v>
      </c>
      <c r="I32" s="21">
        <v>663</v>
      </c>
      <c r="J32" s="23">
        <v>1312</v>
      </c>
      <c r="K32" s="19"/>
    </row>
    <row r="33" spans="1:11" ht="14.25" thickBot="1" x14ac:dyDescent="0.2">
      <c r="A33" s="44" t="s">
        <v>15</v>
      </c>
      <c r="B33" s="45">
        <v>2440</v>
      </c>
      <c r="C33" s="45">
        <v>1900</v>
      </c>
      <c r="D33" s="46">
        <v>2093</v>
      </c>
      <c r="E33" s="47">
        <v>3993</v>
      </c>
      <c r="F33" s="43" t="s">
        <v>14</v>
      </c>
      <c r="G33" s="21">
        <v>799</v>
      </c>
      <c r="H33" s="21">
        <v>857</v>
      </c>
      <c r="I33" s="21">
        <v>921</v>
      </c>
      <c r="J33" s="23">
        <v>1778</v>
      </c>
      <c r="K33" s="19"/>
    </row>
    <row r="34" spans="1:11" ht="14.25" thickBot="1" x14ac:dyDescent="0.2">
      <c r="A34" s="48" t="s">
        <v>28</v>
      </c>
      <c r="B34" s="49">
        <v>41219</v>
      </c>
      <c r="C34" s="50">
        <v>35288</v>
      </c>
      <c r="D34" s="50">
        <v>36101</v>
      </c>
      <c r="E34" s="51">
        <v>71389</v>
      </c>
      <c r="F34" s="43" t="s">
        <v>15</v>
      </c>
      <c r="G34" s="21">
        <v>1003</v>
      </c>
      <c r="H34" s="21">
        <v>1369</v>
      </c>
      <c r="I34" s="21">
        <v>1456</v>
      </c>
      <c r="J34" s="23">
        <v>2825</v>
      </c>
      <c r="K34" s="19"/>
    </row>
    <row r="35" spans="1:11" x14ac:dyDescent="0.15">
      <c r="A35" s="52" t="s">
        <v>29</v>
      </c>
      <c r="B35" s="53">
        <v>4180</v>
      </c>
      <c r="C35" s="53">
        <v>4854</v>
      </c>
      <c r="D35" s="53">
        <v>5105</v>
      </c>
      <c r="E35" s="54">
        <v>9959</v>
      </c>
      <c r="F35" s="43" t="s">
        <v>17</v>
      </c>
      <c r="G35" s="21">
        <v>594</v>
      </c>
      <c r="H35" s="21">
        <v>857</v>
      </c>
      <c r="I35" s="21">
        <v>892</v>
      </c>
      <c r="J35" s="23">
        <v>1749</v>
      </c>
      <c r="K35" s="19"/>
    </row>
    <row r="36" spans="1:11" ht="18.75" x14ac:dyDescent="0.4">
      <c r="A36" s="20" t="s">
        <v>10</v>
      </c>
      <c r="B36" s="21">
        <v>1466</v>
      </c>
      <c r="C36" s="21">
        <v>1740</v>
      </c>
      <c r="D36" s="22">
        <v>1809</v>
      </c>
      <c r="E36" s="23">
        <v>3549</v>
      </c>
      <c r="F36" s="43" t="s">
        <v>30</v>
      </c>
      <c r="G36" s="55">
        <v>0</v>
      </c>
      <c r="H36" s="56">
        <v>0</v>
      </c>
      <c r="I36" s="55">
        <v>0</v>
      </c>
      <c r="J36" s="23">
        <v>0</v>
      </c>
      <c r="K36" s="19"/>
    </row>
    <row r="37" spans="1:11" x14ac:dyDescent="0.15">
      <c r="A37" s="20" t="s">
        <v>11</v>
      </c>
      <c r="B37" s="21">
        <v>1839</v>
      </c>
      <c r="C37" s="21">
        <v>2193</v>
      </c>
      <c r="D37" s="22">
        <v>2274</v>
      </c>
      <c r="E37" s="23">
        <v>4467</v>
      </c>
      <c r="F37" s="57" t="s">
        <v>31</v>
      </c>
      <c r="G37" s="58">
        <v>5909</v>
      </c>
      <c r="H37" s="58">
        <v>7635</v>
      </c>
      <c r="I37" s="58">
        <v>8008</v>
      </c>
      <c r="J37" s="59">
        <v>15643</v>
      </c>
      <c r="K37" s="19"/>
    </row>
    <row r="38" spans="1:11" x14ac:dyDescent="0.15">
      <c r="A38" s="20" t="s">
        <v>12</v>
      </c>
      <c r="B38" s="21">
        <v>875</v>
      </c>
      <c r="C38" s="21">
        <v>921</v>
      </c>
      <c r="D38" s="22">
        <v>1022</v>
      </c>
      <c r="E38" s="23">
        <v>1943</v>
      </c>
      <c r="F38" s="60" t="s">
        <v>10</v>
      </c>
      <c r="G38" s="21">
        <v>1776</v>
      </c>
      <c r="H38" s="21">
        <v>1908</v>
      </c>
      <c r="I38" s="21">
        <v>2124</v>
      </c>
      <c r="J38" s="26">
        <v>4032</v>
      </c>
      <c r="K38" s="19"/>
    </row>
    <row r="39" spans="1:11" x14ac:dyDescent="0.15">
      <c r="A39" s="27" t="s">
        <v>32</v>
      </c>
      <c r="B39" s="28">
        <v>20</v>
      </c>
      <c r="C39" s="28">
        <v>21</v>
      </c>
      <c r="D39" s="28">
        <v>3</v>
      </c>
      <c r="E39" s="29">
        <v>24</v>
      </c>
      <c r="F39" s="24" t="s">
        <v>11</v>
      </c>
      <c r="G39" s="21">
        <v>763</v>
      </c>
      <c r="H39" s="21">
        <v>870</v>
      </c>
      <c r="I39" s="21">
        <v>818</v>
      </c>
      <c r="J39" s="26">
        <v>1688</v>
      </c>
      <c r="K39" s="19"/>
    </row>
    <row r="40" spans="1:11" x14ac:dyDescent="0.15">
      <c r="A40" s="20" t="s">
        <v>10</v>
      </c>
      <c r="B40" s="21">
        <v>12</v>
      </c>
      <c r="C40" s="21">
        <v>13</v>
      </c>
      <c r="D40" s="22">
        <v>3</v>
      </c>
      <c r="E40" s="23">
        <v>16</v>
      </c>
      <c r="F40" s="24" t="s">
        <v>12</v>
      </c>
      <c r="G40" s="21">
        <v>1077</v>
      </c>
      <c r="H40" s="21">
        <v>1504</v>
      </c>
      <c r="I40" s="21">
        <v>1617</v>
      </c>
      <c r="J40" s="26">
        <v>3121</v>
      </c>
      <c r="K40" s="19"/>
    </row>
    <row r="41" spans="1:11" x14ac:dyDescent="0.15">
      <c r="A41" s="20" t="s">
        <v>11</v>
      </c>
      <c r="B41" s="21">
        <v>1</v>
      </c>
      <c r="C41" s="21">
        <v>1</v>
      </c>
      <c r="D41" s="22">
        <v>0</v>
      </c>
      <c r="E41" s="23">
        <v>1</v>
      </c>
      <c r="F41" s="24" t="s">
        <v>14</v>
      </c>
      <c r="G41" s="21">
        <v>177</v>
      </c>
      <c r="H41" s="21">
        <v>252</v>
      </c>
      <c r="I41" s="21">
        <v>290</v>
      </c>
      <c r="J41" s="26">
        <v>542</v>
      </c>
      <c r="K41" s="19"/>
    </row>
    <row r="42" spans="1:11" x14ac:dyDescent="0.15">
      <c r="A42" s="20" t="s">
        <v>12</v>
      </c>
      <c r="B42" s="21">
        <v>7</v>
      </c>
      <c r="C42" s="21">
        <v>7</v>
      </c>
      <c r="D42" s="22">
        <v>0</v>
      </c>
      <c r="E42" s="23">
        <v>7</v>
      </c>
      <c r="F42" s="24" t="s">
        <v>15</v>
      </c>
      <c r="G42" s="21">
        <v>1264</v>
      </c>
      <c r="H42" s="21">
        <v>1707</v>
      </c>
      <c r="I42" s="21">
        <v>1776</v>
      </c>
      <c r="J42" s="61">
        <v>3483</v>
      </c>
      <c r="K42" s="19"/>
    </row>
    <row r="43" spans="1:11" x14ac:dyDescent="0.15">
      <c r="A43" s="62" t="s">
        <v>33</v>
      </c>
      <c r="B43" s="28">
        <v>2663</v>
      </c>
      <c r="C43" s="28">
        <v>2837</v>
      </c>
      <c r="D43" s="28">
        <v>3278</v>
      </c>
      <c r="E43" s="29">
        <v>6115</v>
      </c>
      <c r="F43" s="63" t="s">
        <v>17</v>
      </c>
      <c r="G43" s="21">
        <v>660</v>
      </c>
      <c r="H43" s="21">
        <v>1075</v>
      </c>
      <c r="I43" s="21">
        <v>1046</v>
      </c>
      <c r="J43" s="61">
        <v>2121</v>
      </c>
      <c r="K43" s="19"/>
    </row>
    <row r="44" spans="1:11" x14ac:dyDescent="0.15">
      <c r="A44" s="20" t="s">
        <v>10</v>
      </c>
      <c r="B44" s="21">
        <v>358</v>
      </c>
      <c r="C44" s="21">
        <v>412</v>
      </c>
      <c r="D44" s="22">
        <v>486</v>
      </c>
      <c r="E44" s="23">
        <v>898</v>
      </c>
      <c r="F44" s="24" t="s">
        <v>30</v>
      </c>
      <c r="G44" s="55">
        <v>192</v>
      </c>
      <c r="H44" s="55">
        <v>319</v>
      </c>
      <c r="I44" s="55">
        <v>337</v>
      </c>
      <c r="J44" s="26">
        <v>656</v>
      </c>
      <c r="K44" s="19"/>
    </row>
    <row r="45" spans="1:11" x14ac:dyDescent="0.15">
      <c r="A45" s="20" t="s">
        <v>11</v>
      </c>
      <c r="B45" s="21">
        <v>520</v>
      </c>
      <c r="C45" s="21">
        <v>609</v>
      </c>
      <c r="D45" s="22">
        <v>671</v>
      </c>
      <c r="E45" s="23">
        <v>1280</v>
      </c>
      <c r="F45" s="24" t="s">
        <v>34</v>
      </c>
      <c r="G45" s="21">
        <v>0</v>
      </c>
      <c r="H45" s="21">
        <v>0</v>
      </c>
      <c r="I45" s="21">
        <v>0</v>
      </c>
      <c r="J45" s="64">
        <v>0</v>
      </c>
      <c r="K45" s="19"/>
    </row>
    <row r="46" spans="1:11" x14ac:dyDescent="0.15">
      <c r="A46" s="20" t="s">
        <v>12</v>
      </c>
      <c r="B46" s="21">
        <v>1455</v>
      </c>
      <c r="C46" s="21">
        <v>1471</v>
      </c>
      <c r="D46" s="22">
        <v>1717</v>
      </c>
      <c r="E46" s="23">
        <v>3188</v>
      </c>
      <c r="F46" s="32" t="s">
        <v>35</v>
      </c>
      <c r="G46" s="17">
        <v>5792</v>
      </c>
      <c r="H46" s="17">
        <v>7813</v>
      </c>
      <c r="I46" s="17">
        <v>8335</v>
      </c>
      <c r="J46" s="18">
        <v>16148</v>
      </c>
      <c r="K46" s="19"/>
    </row>
    <row r="47" spans="1:11" x14ac:dyDescent="0.15">
      <c r="A47" s="44" t="s">
        <v>14</v>
      </c>
      <c r="B47" s="45">
        <v>330</v>
      </c>
      <c r="C47" s="45">
        <v>345</v>
      </c>
      <c r="D47" s="46">
        <v>404</v>
      </c>
      <c r="E47" s="23">
        <v>749</v>
      </c>
      <c r="F47" s="60" t="s">
        <v>10</v>
      </c>
      <c r="G47" s="21">
        <v>816</v>
      </c>
      <c r="H47" s="21">
        <v>1044</v>
      </c>
      <c r="I47" s="21">
        <v>1045</v>
      </c>
      <c r="J47" s="26">
        <v>2089</v>
      </c>
      <c r="K47" s="19"/>
    </row>
    <row r="48" spans="1:11" x14ac:dyDescent="0.15">
      <c r="A48" s="65" t="s">
        <v>36</v>
      </c>
      <c r="B48" s="66">
        <v>3260</v>
      </c>
      <c r="C48" s="66">
        <v>2627</v>
      </c>
      <c r="D48" s="66">
        <v>2939</v>
      </c>
      <c r="E48" s="29">
        <v>5566</v>
      </c>
      <c r="F48" s="24" t="s">
        <v>11</v>
      </c>
      <c r="G48" s="25">
        <v>449</v>
      </c>
      <c r="H48" s="25">
        <v>486</v>
      </c>
      <c r="I48" s="25">
        <v>577</v>
      </c>
      <c r="J48" s="26">
        <v>1063</v>
      </c>
      <c r="K48" s="19"/>
    </row>
    <row r="49" spans="1:11" x14ac:dyDescent="0.15">
      <c r="A49" s="20" t="s">
        <v>10</v>
      </c>
      <c r="B49" s="21">
        <v>950</v>
      </c>
      <c r="C49" s="21">
        <v>695</v>
      </c>
      <c r="D49" s="22">
        <v>757</v>
      </c>
      <c r="E49" s="23">
        <v>1452</v>
      </c>
      <c r="F49" s="24" t="s">
        <v>12</v>
      </c>
      <c r="G49" s="21">
        <v>652</v>
      </c>
      <c r="H49" s="21">
        <v>815</v>
      </c>
      <c r="I49" s="21">
        <v>847</v>
      </c>
      <c r="J49" s="26">
        <v>1662</v>
      </c>
      <c r="K49" s="19"/>
    </row>
    <row r="50" spans="1:11" x14ac:dyDescent="0.15">
      <c r="A50" s="20" t="s">
        <v>11</v>
      </c>
      <c r="B50" s="21">
        <v>993</v>
      </c>
      <c r="C50" s="21">
        <v>753</v>
      </c>
      <c r="D50" s="22">
        <v>885</v>
      </c>
      <c r="E50" s="23">
        <v>1638</v>
      </c>
      <c r="F50" s="24" t="s">
        <v>14</v>
      </c>
      <c r="G50" s="21">
        <v>746</v>
      </c>
      <c r="H50" s="21">
        <v>1178</v>
      </c>
      <c r="I50" s="21">
        <v>1245</v>
      </c>
      <c r="J50" s="26">
        <v>2423</v>
      </c>
      <c r="K50" s="19"/>
    </row>
    <row r="51" spans="1:11" x14ac:dyDescent="0.15">
      <c r="A51" s="20" t="s">
        <v>12</v>
      </c>
      <c r="B51" s="21">
        <v>650</v>
      </c>
      <c r="C51" s="21">
        <v>604</v>
      </c>
      <c r="D51" s="22">
        <v>605</v>
      </c>
      <c r="E51" s="23">
        <v>1209</v>
      </c>
      <c r="F51" s="24" t="s">
        <v>15</v>
      </c>
      <c r="G51" s="45">
        <v>1165</v>
      </c>
      <c r="H51" s="45">
        <v>1618</v>
      </c>
      <c r="I51" s="45">
        <v>1712</v>
      </c>
      <c r="J51" s="26">
        <v>3330</v>
      </c>
      <c r="K51" s="19"/>
    </row>
    <row r="52" spans="1:11" x14ac:dyDescent="0.15">
      <c r="A52" s="20" t="s">
        <v>14</v>
      </c>
      <c r="B52" s="21">
        <v>667</v>
      </c>
      <c r="C52" s="21">
        <v>575</v>
      </c>
      <c r="D52" s="22">
        <v>692</v>
      </c>
      <c r="E52" s="23">
        <v>1267</v>
      </c>
      <c r="F52" s="63" t="s">
        <v>17</v>
      </c>
      <c r="G52" s="45">
        <v>1019</v>
      </c>
      <c r="H52" s="45">
        <v>1266</v>
      </c>
      <c r="I52" s="45">
        <v>1398</v>
      </c>
      <c r="J52" s="26">
        <v>2664</v>
      </c>
      <c r="K52" s="19"/>
    </row>
    <row r="53" spans="1:11" x14ac:dyDescent="0.15">
      <c r="A53" s="62" t="s">
        <v>37</v>
      </c>
      <c r="B53" s="17">
        <v>2659</v>
      </c>
      <c r="C53" s="17">
        <v>2992</v>
      </c>
      <c r="D53" s="17">
        <v>3247</v>
      </c>
      <c r="E53" s="33">
        <v>6239</v>
      </c>
      <c r="F53" s="24" t="s">
        <v>30</v>
      </c>
      <c r="G53" s="55">
        <v>322</v>
      </c>
      <c r="H53" s="55">
        <v>478</v>
      </c>
      <c r="I53" s="55">
        <v>532</v>
      </c>
      <c r="J53" s="26">
        <v>1010</v>
      </c>
      <c r="K53" s="19"/>
    </row>
    <row r="54" spans="1:11" x14ac:dyDescent="0.15">
      <c r="A54" s="20" t="s">
        <v>10</v>
      </c>
      <c r="B54" s="25">
        <v>850</v>
      </c>
      <c r="C54" s="25">
        <v>1055</v>
      </c>
      <c r="D54" s="25">
        <v>1152</v>
      </c>
      <c r="E54" s="67">
        <v>2207</v>
      </c>
      <c r="F54" s="24" t="s">
        <v>34</v>
      </c>
      <c r="G54" s="21">
        <v>560</v>
      </c>
      <c r="H54" s="21">
        <v>912</v>
      </c>
      <c r="I54" s="21">
        <v>932</v>
      </c>
      <c r="J54" s="26">
        <v>1844</v>
      </c>
      <c r="K54" s="19"/>
    </row>
    <row r="55" spans="1:11" ht="14.25" thickBot="1" x14ac:dyDescent="0.2">
      <c r="A55" s="20" t="s">
        <v>11</v>
      </c>
      <c r="B55" s="21">
        <v>784</v>
      </c>
      <c r="C55" s="21">
        <v>891</v>
      </c>
      <c r="D55" s="21">
        <v>997</v>
      </c>
      <c r="E55" s="67">
        <v>1888</v>
      </c>
      <c r="F55" s="68" t="s">
        <v>38</v>
      </c>
      <c r="G55" s="45">
        <v>63</v>
      </c>
      <c r="H55" s="45">
        <v>16</v>
      </c>
      <c r="I55" s="45">
        <v>47</v>
      </c>
      <c r="J55" s="69">
        <v>63</v>
      </c>
      <c r="K55" s="19"/>
    </row>
    <row r="56" spans="1:11" ht="14.25" thickBot="1" x14ac:dyDescent="0.2">
      <c r="A56" s="20" t="s">
        <v>12</v>
      </c>
      <c r="B56" s="21">
        <v>502</v>
      </c>
      <c r="C56" s="21">
        <v>516</v>
      </c>
      <c r="D56" s="21">
        <v>599</v>
      </c>
      <c r="E56" s="67">
        <v>1115</v>
      </c>
      <c r="F56" s="70" t="s">
        <v>39</v>
      </c>
      <c r="G56" s="71">
        <v>15416</v>
      </c>
      <c r="H56" s="71">
        <v>20268</v>
      </c>
      <c r="I56" s="71">
        <v>21417</v>
      </c>
      <c r="J56" s="72">
        <v>41685</v>
      </c>
      <c r="K56" s="19"/>
    </row>
    <row r="57" spans="1:11" ht="14.25" thickBot="1" x14ac:dyDescent="0.2">
      <c r="A57" s="73" t="s">
        <v>14</v>
      </c>
      <c r="B57" s="74">
        <v>523</v>
      </c>
      <c r="C57" s="74">
        <v>530</v>
      </c>
      <c r="D57" s="74">
        <v>499</v>
      </c>
      <c r="E57" s="75">
        <v>1029</v>
      </c>
      <c r="F57" s="76" t="s">
        <v>40</v>
      </c>
      <c r="G57" s="77">
        <v>83144</v>
      </c>
      <c r="H57" s="77">
        <v>82425</v>
      </c>
      <c r="I57" s="77">
        <v>87127</v>
      </c>
      <c r="J57" s="78">
        <v>169552</v>
      </c>
      <c r="K57" s="19"/>
    </row>
    <row r="58" spans="1:11" x14ac:dyDescent="0.15">
      <c r="A58" s="3" t="s">
        <v>41</v>
      </c>
    </row>
  </sheetData>
  <mergeCells count="6">
    <mergeCell ref="I2:J2"/>
    <mergeCell ref="H3:I3"/>
    <mergeCell ref="A4:A5"/>
    <mergeCell ref="B4:B5"/>
    <mergeCell ref="F4:F5"/>
    <mergeCell ref="G4:G5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G9" sqref="G9"/>
    </sheetView>
  </sheetViews>
  <sheetFormatPr defaultRowHeight="13.5" x14ac:dyDescent="0.15"/>
  <cols>
    <col min="1" max="1" width="13.125" style="3" customWidth="1"/>
    <col min="2" max="5" width="8.625" style="3" customWidth="1"/>
    <col min="6" max="6" width="13.125" style="3" customWidth="1"/>
    <col min="7" max="10" width="8.625" style="3" customWidth="1"/>
    <col min="11" max="256" width="9" style="3"/>
    <col min="257" max="257" width="13.125" style="3" customWidth="1"/>
    <col min="258" max="261" width="8.625" style="3" customWidth="1"/>
    <col min="262" max="262" width="13.125" style="3" customWidth="1"/>
    <col min="263" max="266" width="8.625" style="3" customWidth="1"/>
    <col min="267" max="512" width="9" style="3"/>
    <col min="513" max="513" width="13.125" style="3" customWidth="1"/>
    <col min="514" max="517" width="8.625" style="3" customWidth="1"/>
    <col min="518" max="518" width="13.125" style="3" customWidth="1"/>
    <col min="519" max="522" width="8.625" style="3" customWidth="1"/>
    <col min="523" max="768" width="9" style="3"/>
    <col min="769" max="769" width="13.125" style="3" customWidth="1"/>
    <col min="770" max="773" width="8.625" style="3" customWidth="1"/>
    <col min="774" max="774" width="13.125" style="3" customWidth="1"/>
    <col min="775" max="778" width="8.625" style="3" customWidth="1"/>
    <col min="779" max="1024" width="9" style="3"/>
    <col min="1025" max="1025" width="13.125" style="3" customWidth="1"/>
    <col min="1026" max="1029" width="8.625" style="3" customWidth="1"/>
    <col min="1030" max="1030" width="13.125" style="3" customWidth="1"/>
    <col min="1031" max="1034" width="8.625" style="3" customWidth="1"/>
    <col min="1035" max="1280" width="9" style="3"/>
    <col min="1281" max="1281" width="13.125" style="3" customWidth="1"/>
    <col min="1282" max="1285" width="8.625" style="3" customWidth="1"/>
    <col min="1286" max="1286" width="13.125" style="3" customWidth="1"/>
    <col min="1287" max="1290" width="8.625" style="3" customWidth="1"/>
    <col min="1291" max="1536" width="9" style="3"/>
    <col min="1537" max="1537" width="13.125" style="3" customWidth="1"/>
    <col min="1538" max="1541" width="8.625" style="3" customWidth="1"/>
    <col min="1542" max="1542" width="13.125" style="3" customWidth="1"/>
    <col min="1543" max="1546" width="8.625" style="3" customWidth="1"/>
    <col min="1547" max="1792" width="9" style="3"/>
    <col min="1793" max="1793" width="13.125" style="3" customWidth="1"/>
    <col min="1794" max="1797" width="8.625" style="3" customWidth="1"/>
    <col min="1798" max="1798" width="13.125" style="3" customWidth="1"/>
    <col min="1799" max="1802" width="8.625" style="3" customWidth="1"/>
    <col min="1803" max="2048" width="9" style="3"/>
    <col min="2049" max="2049" width="13.125" style="3" customWidth="1"/>
    <col min="2050" max="2053" width="8.625" style="3" customWidth="1"/>
    <col min="2054" max="2054" width="13.125" style="3" customWidth="1"/>
    <col min="2055" max="2058" width="8.625" style="3" customWidth="1"/>
    <col min="2059" max="2304" width="9" style="3"/>
    <col min="2305" max="2305" width="13.125" style="3" customWidth="1"/>
    <col min="2306" max="2309" width="8.625" style="3" customWidth="1"/>
    <col min="2310" max="2310" width="13.125" style="3" customWidth="1"/>
    <col min="2311" max="2314" width="8.625" style="3" customWidth="1"/>
    <col min="2315" max="2560" width="9" style="3"/>
    <col min="2561" max="2561" width="13.125" style="3" customWidth="1"/>
    <col min="2562" max="2565" width="8.625" style="3" customWidth="1"/>
    <col min="2566" max="2566" width="13.125" style="3" customWidth="1"/>
    <col min="2567" max="2570" width="8.625" style="3" customWidth="1"/>
    <col min="2571" max="2816" width="9" style="3"/>
    <col min="2817" max="2817" width="13.125" style="3" customWidth="1"/>
    <col min="2818" max="2821" width="8.625" style="3" customWidth="1"/>
    <col min="2822" max="2822" width="13.125" style="3" customWidth="1"/>
    <col min="2823" max="2826" width="8.625" style="3" customWidth="1"/>
    <col min="2827" max="3072" width="9" style="3"/>
    <col min="3073" max="3073" width="13.125" style="3" customWidth="1"/>
    <col min="3074" max="3077" width="8.625" style="3" customWidth="1"/>
    <col min="3078" max="3078" width="13.125" style="3" customWidth="1"/>
    <col min="3079" max="3082" width="8.625" style="3" customWidth="1"/>
    <col min="3083" max="3328" width="9" style="3"/>
    <col min="3329" max="3329" width="13.125" style="3" customWidth="1"/>
    <col min="3330" max="3333" width="8.625" style="3" customWidth="1"/>
    <col min="3334" max="3334" width="13.125" style="3" customWidth="1"/>
    <col min="3335" max="3338" width="8.625" style="3" customWidth="1"/>
    <col min="3339" max="3584" width="9" style="3"/>
    <col min="3585" max="3585" width="13.125" style="3" customWidth="1"/>
    <col min="3586" max="3589" width="8.625" style="3" customWidth="1"/>
    <col min="3590" max="3590" width="13.125" style="3" customWidth="1"/>
    <col min="3591" max="3594" width="8.625" style="3" customWidth="1"/>
    <col min="3595" max="3840" width="9" style="3"/>
    <col min="3841" max="3841" width="13.125" style="3" customWidth="1"/>
    <col min="3842" max="3845" width="8.625" style="3" customWidth="1"/>
    <col min="3846" max="3846" width="13.125" style="3" customWidth="1"/>
    <col min="3847" max="3850" width="8.625" style="3" customWidth="1"/>
    <col min="3851" max="4096" width="9" style="3"/>
    <col min="4097" max="4097" width="13.125" style="3" customWidth="1"/>
    <col min="4098" max="4101" width="8.625" style="3" customWidth="1"/>
    <col min="4102" max="4102" width="13.125" style="3" customWidth="1"/>
    <col min="4103" max="4106" width="8.625" style="3" customWidth="1"/>
    <col min="4107" max="4352" width="9" style="3"/>
    <col min="4353" max="4353" width="13.125" style="3" customWidth="1"/>
    <col min="4354" max="4357" width="8.625" style="3" customWidth="1"/>
    <col min="4358" max="4358" width="13.125" style="3" customWidth="1"/>
    <col min="4359" max="4362" width="8.625" style="3" customWidth="1"/>
    <col min="4363" max="4608" width="9" style="3"/>
    <col min="4609" max="4609" width="13.125" style="3" customWidth="1"/>
    <col min="4610" max="4613" width="8.625" style="3" customWidth="1"/>
    <col min="4614" max="4614" width="13.125" style="3" customWidth="1"/>
    <col min="4615" max="4618" width="8.625" style="3" customWidth="1"/>
    <col min="4619" max="4864" width="9" style="3"/>
    <col min="4865" max="4865" width="13.125" style="3" customWidth="1"/>
    <col min="4866" max="4869" width="8.625" style="3" customWidth="1"/>
    <col min="4870" max="4870" width="13.125" style="3" customWidth="1"/>
    <col min="4871" max="4874" width="8.625" style="3" customWidth="1"/>
    <col min="4875" max="5120" width="9" style="3"/>
    <col min="5121" max="5121" width="13.125" style="3" customWidth="1"/>
    <col min="5122" max="5125" width="8.625" style="3" customWidth="1"/>
    <col min="5126" max="5126" width="13.125" style="3" customWidth="1"/>
    <col min="5127" max="5130" width="8.625" style="3" customWidth="1"/>
    <col min="5131" max="5376" width="9" style="3"/>
    <col min="5377" max="5377" width="13.125" style="3" customWidth="1"/>
    <col min="5378" max="5381" width="8.625" style="3" customWidth="1"/>
    <col min="5382" max="5382" width="13.125" style="3" customWidth="1"/>
    <col min="5383" max="5386" width="8.625" style="3" customWidth="1"/>
    <col min="5387" max="5632" width="9" style="3"/>
    <col min="5633" max="5633" width="13.125" style="3" customWidth="1"/>
    <col min="5634" max="5637" width="8.625" style="3" customWidth="1"/>
    <col min="5638" max="5638" width="13.125" style="3" customWidth="1"/>
    <col min="5639" max="5642" width="8.625" style="3" customWidth="1"/>
    <col min="5643" max="5888" width="9" style="3"/>
    <col min="5889" max="5889" width="13.125" style="3" customWidth="1"/>
    <col min="5890" max="5893" width="8.625" style="3" customWidth="1"/>
    <col min="5894" max="5894" width="13.125" style="3" customWidth="1"/>
    <col min="5895" max="5898" width="8.625" style="3" customWidth="1"/>
    <col min="5899" max="6144" width="9" style="3"/>
    <col min="6145" max="6145" width="13.125" style="3" customWidth="1"/>
    <col min="6146" max="6149" width="8.625" style="3" customWidth="1"/>
    <col min="6150" max="6150" width="13.125" style="3" customWidth="1"/>
    <col min="6151" max="6154" width="8.625" style="3" customWidth="1"/>
    <col min="6155" max="6400" width="9" style="3"/>
    <col min="6401" max="6401" width="13.125" style="3" customWidth="1"/>
    <col min="6402" max="6405" width="8.625" style="3" customWidth="1"/>
    <col min="6406" max="6406" width="13.125" style="3" customWidth="1"/>
    <col min="6407" max="6410" width="8.625" style="3" customWidth="1"/>
    <col min="6411" max="6656" width="9" style="3"/>
    <col min="6657" max="6657" width="13.125" style="3" customWidth="1"/>
    <col min="6658" max="6661" width="8.625" style="3" customWidth="1"/>
    <col min="6662" max="6662" width="13.125" style="3" customWidth="1"/>
    <col min="6663" max="6666" width="8.625" style="3" customWidth="1"/>
    <col min="6667" max="6912" width="9" style="3"/>
    <col min="6913" max="6913" width="13.125" style="3" customWidth="1"/>
    <col min="6914" max="6917" width="8.625" style="3" customWidth="1"/>
    <col min="6918" max="6918" width="13.125" style="3" customWidth="1"/>
    <col min="6919" max="6922" width="8.625" style="3" customWidth="1"/>
    <col min="6923" max="7168" width="9" style="3"/>
    <col min="7169" max="7169" width="13.125" style="3" customWidth="1"/>
    <col min="7170" max="7173" width="8.625" style="3" customWidth="1"/>
    <col min="7174" max="7174" width="13.125" style="3" customWidth="1"/>
    <col min="7175" max="7178" width="8.625" style="3" customWidth="1"/>
    <col min="7179" max="7424" width="9" style="3"/>
    <col min="7425" max="7425" width="13.125" style="3" customWidth="1"/>
    <col min="7426" max="7429" width="8.625" style="3" customWidth="1"/>
    <col min="7430" max="7430" width="13.125" style="3" customWidth="1"/>
    <col min="7431" max="7434" width="8.625" style="3" customWidth="1"/>
    <col min="7435" max="7680" width="9" style="3"/>
    <col min="7681" max="7681" width="13.125" style="3" customWidth="1"/>
    <col min="7682" max="7685" width="8.625" style="3" customWidth="1"/>
    <col min="7686" max="7686" width="13.125" style="3" customWidth="1"/>
    <col min="7687" max="7690" width="8.625" style="3" customWidth="1"/>
    <col min="7691" max="7936" width="9" style="3"/>
    <col min="7937" max="7937" width="13.125" style="3" customWidth="1"/>
    <col min="7938" max="7941" width="8.625" style="3" customWidth="1"/>
    <col min="7942" max="7942" width="13.125" style="3" customWidth="1"/>
    <col min="7943" max="7946" width="8.625" style="3" customWidth="1"/>
    <col min="7947" max="8192" width="9" style="3"/>
    <col min="8193" max="8193" width="13.125" style="3" customWidth="1"/>
    <col min="8194" max="8197" width="8.625" style="3" customWidth="1"/>
    <col min="8198" max="8198" width="13.125" style="3" customWidth="1"/>
    <col min="8199" max="8202" width="8.625" style="3" customWidth="1"/>
    <col min="8203" max="8448" width="9" style="3"/>
    <col min="8449" max="8449" width="13.125" style="3" customWidth="1"/>
    <col min="8450" max="8453" width="8.625" style="3" customWidth="1"/>
    <col min="8454" max="8454" width="13.125" style="3" customWidth="1"/>
    <col min="8455" max="8458" width="8.625" style="3" customWidth="1"/>
    <col min="8459" max="8704" width="9" style="3"/>
    <col min="8705" max="8705" width="13.125" style="3" customWidth="1"/>
    <col min="8706" max="8709" width="8.625" style="3" customWidth="1"/>
    <col min="8710" max="8710" width="13.125" style="3" customWidth="1"/>
    <col min="8711" max="8714" width="8.625" style="3" customWidth="1"/>
    <col min="8715" max="8960" width="9" style="3"/>
    <col min="8961" max="8961" width="13.125" style="3" customWidth="1"/>
    <col min="8962" max="8965" width="8.625" style="3" customWidth="1"/>
    <col min="8966" max="8966" width="13.125" style="3" customWidth="1"/>
    <col min="8967" max="8970" width="8.625" style="3" customWidth="1"/>
    <col min="8971" max="9216" width="9" style="3"/>
    <col min="9217" max="9217" width="13.125" style="3" customWidth="1"/>
    <col min="9218" max="9221" width="8.625" style="3" customWidth="1"/>
    <col min="9222" max="9222" width="13.125" style="3" customWidth="1"/>
    <col min="9223" max="9226" width="8.625" style="3" customWidth="1"/>
    <col min="9227" max="9472" width="9" style="3"/>
    <col min="9473" max="9473" width="13.125" style="3" customWidth="1"/>
    <col min="9474" max="9477" width="8.625" style="3" customWidth="1"/>
    <col min="9478" max="9478" width="13.125" style="3" customWidth="1"/>
    <col min="9479" max="9482" width="8.625" style="3" customWidth="1"/>
    <col min="9483" max="9728" width="9" style="3"/>
    <col min="9729" max="9729" width="13.125" style="3" customWidth="1"/>
    <col min="9730" max="9733" width="8.625" style="3" customWidth="1"/>
    <col min="9734" max="9734" width="13.125" style="3" customWidth="1"/>
    <col min="9735" max="9738" width="8.625" style="3" customWidth="1"/>
    <col min="9739" max="9984" width="9" style="3"/>
    <col min="9985" max="9985" width="13.125" style="3" customWidth="1"/>
    <col min="9986" max="9989" width="8.625" style="3" customWidth="1"/>
    <col min="9990" max="9990" width="13.125" style="3" customWidth="1"/>
    <col min="9991" max="9994" width="8.625" style="3" customWidth="1"/>
    <col min="9995" max="10240" width="9" style="3"/>
    <col min="10241" max="10241" width="13.125" style="3" customWidth="1"/>
    <col min="10242" max="10245" width="8.625" style="3" customWidth="1"/>
    <col min="10246" max="10246" width="13.125" style="3" customWidth="1"/>
    <col min="10247" max="10250" width="8.625" style="3" customWidth="1"/>
    <col min="10251" max="10496" width="9" style="3"/>
    <col min="10497" max="10497" width="13.125" style="3" customWidth="1"/>
    <col min="10498" max="10501" width="8.625" style="3" customWidth="1"/>
    <col min="10502" max="10502" width="13.125" style="3" customWidth="1"/>
    <col min="10503" max="10506" width="8.625" style="3" customWidth="1"/>
    <col min="10507" max="10752" width="9" style="3"/>
    <col min="10753" max="10753" width="13.125" style="3" customWidth="1"/>
    <col min="10754" max="10757" width="8.625" style="3" customWidth="1"/>
    <col min="10758" max="10758" width="13.125" style="3" customWidth="1"/>
    <col min="10759" max="10762" width="8.625" style="3" customWidth="1"/>
    <col min="10763" max="11008" width="9" style="3"/>
    <col min="11009" max="11009" width="13.125" style="3" customWidth="1"/>
    <col min="11010" max="11013" width="8.625" style="3" customWidth="1"/>
    <col min="11014" max="11014" width="13.125" style="3" customWidth="1"/>
    <col min="11015" max="11018" width="8.625" style="3" customWidth="1"/>
    <col min="11019" max="11264" width="9" style="3"/>
    <col min="11265" max="11265" width="13.125" style="3" customWidth="1"/>
    <col min="11266" max="11269" width="8.625" style="3" customWidth="1"/>
    <col min="11270" max="11270" width="13.125" style="3" customWidth="1"/>
    <col min="11271" max="11274" width="8.625" style="3" customWidth="1"/>
    <col min="11275" max="11520" width="9" style="3"/>
    <col min="11521" max="11521" width="13.125" style="3" customWidth="1"/>
    <col min="11522" max="11525" width="8.625" style="3" customWidth="1"/>
    <col min="11526" max="11526" width="13.125" style="3" customWidth="1"/>
    <col min="11527" max="11530" width="8.625" style="3" customWidth="1"/>
    <col min="11531" max="11776" width="9" style="3"/>
    <col min="11777" max="11777" width="13.125" style="3" customWidth="1"/>
    <col min="11778" max="11781" width="8.625" style="3" customWidth="1"/>
    <col min="11782" max="11782" width="13.125" style="3" customWidth="1"/>
    <col min="11783" max="11786" width="8.625" style="3" customWidth="1"/>
    <col min="11787" max="12032" width="9" style="3"/>
    <col min="12033" max="12033" width="13.125" style="3" customWidth="1"/>
    <col min="12034" max="12037" width="8.625" style="3" customWidth="1"/>
    <col min="12038" max="12038" width="13.125" style="3" customWidth="1"/>
    <col min="12039" max="12042" width="8.625" style="3" customWidth="1"/>
    <col min="12043" max="12288" width="9" style="3"/>
    <col min="12289" max="12289" width="13.125" style="3" customWidth="1"/>
    <col min="12290" max="12293" width="8.625" style="3" customWidth="1"/>
    <col min="12294" max="12294" width="13.125" style="3" customWidth="1"/>
    <col min="12295" max="12298" width="8.625" style="3" customWidth="1"/>
    <col min="12299" max="12544" width="9" style="3"/>
    <col min="12545" max="12545" width="13.125" style="3" customWidth="1"/>
    <col min="12546" max="12549" width="8.625" style="3" customWidth="1"/>
    <col min="12550" max="12550" width="13.125" style="3" customWidth="1"/>
    <col min="12551" max="12554" width="8.625" style="3" customWidth="1"/>
    <col min="12555" max="12800" width="9" style="3"/>
    <col min="12801" max="12801" width="13.125" style="3" customWidth="1"/>
    <col min="12802" max="12805" width="8.625" style="3" customWidth="1"/>
    <col min="12806" max="12806" width="13.125" style="3" customWidth="1"/>
    <col min="12807" max="12810" width="8.625" style="3" customWidth="1"/>
    <col min="12811" max="13056" width="9" style="3"/>
    <col min="13057" max="13057" width="13.125" style="3" customWidth="1"/>
    <col min="13058" max="13061" width="8.625" style="3" customWidth="1"/>
    <col min="13062" max="13062" width="13.125" style="3" customWidth="1"/>
    <col min="13063" max="13066" width="8.625" style="3" customWidth="1"/>
    <col min="13067" max="13312" width="9" style="3"/>
    <col min="13313" max="13313" width="13.125" style="3" customWidth="1"/>
    <col min="13314" max="13317" width="8.625" style="3" customWidth="1"/>
    <col min="13318" max="13318" width="13.125" style="3" customWidth="1"/>
    <col min="13319" max="13322" width="8.625" style="3" customWidth="1"/>
    <col min="13323" max="13568" width="9" style="3"/>
    <col min="13569" max="13569" width="13.125" style="3" customWidth="1"/>
    <col min="13570" max="13573" width="8.625" style="3" customWidth="1"/>
    <col min="13574" max="13574" width="13.125" style="3" customWidth="1"/>
    <col min="13575" max="13578" width="8.625" style="3" customWidth="1"/>
    <col min="13579" max="13824" width="9" style="3"/>
    <col min="13825" max="13825" width="13.125" style="3" customWidth="1"/>
    <col min="13826" max="13829" width="8.625" style="3" customWidth="1"/>
    <col min="13830" max="13830" width="13.125" style="3" customWidth="1"/>
    <col min="13831" max="13834" width="8.625" style="3" customWidth="1"/>
    <col min="13835" max="14080" width="9" style="3"/>
    <col min="14081" max="14081" width="13.125" style="3" customWidth="1"/>
    <col min="14082" max="14085" width="8.625" style="3" customWidth="1"/>
    <col min="14086" max="14086" width="13.125" style="3" customWidth="1"/>
    <col min="14087" max="14090" width="8.625" style="3" customWidth="1"/>
    <col min="14091" max="14336" width="9" style="3"/>
    <col min="14337" max="14337" width="13.125" style="3" customWidth="1"/>
    <col min="14338" max="14341" width="8.625" style="3" customWidth="1"/>
    <col min="14342" max="14342" width="13.125" style="3" customWidth="1"/>
    <col min="14343" max="14346" width="8.625" style="3" customWidth="1"/>
    <col min="14347" max="14592" width="9" style="3"/>
    <col min="14593" max="14593" width="13.125" style="3" customWidth="1"/>
    <col min="14594" max="14597" width="8.625" style="3" customWidth="1"/>
    <col min="14598" max="14598" width="13.125" style="3" customWidth="1"/>
    <col min="14599" max="14602" width="8.625" style="3" customWidth="1"/>
    <col min="14603" max="14848" width="9" style="3"/>
    <col min="14849" max="14849" width="13.125" style="3" customWidth="1"/>
    <col min="14850" max="14853" width="8.625" style="3" customWidth="1"/>
    <col min="14854" max="14854" width="13.125" style="3" customWidth="1"/>
    <col min="14855" max="14858" width="8.625" style="3" customWidth="1"/>
    <col min="14859" max="15104" width="9" style="3"/>
    <col min="15105" max="15105" width="13.125" style="3" customWidth="1"/>
    <col min="15106" max="15109" width="8.625" style="3" customWidth="1"/>
    <col min="15110" max="15110" width="13.125" style="3" customWidth="1"/>
    <col min="15111" max="15114" width="8.625" style="3" customWidth="1"/>
    <col min="15115" max="15360" width="9" style="3"/>
    <col min="15361" max="15361" width="13.125" style="3" customWidth="1"/>
    <col min="15362" max="15365" width="8.625" style="3" customWidth="1"/>
    <col min="15366" max="15366" width="13.125" style="3" customWidth="1"/>
    <col min="15367" max="15370" width="8.625" style="3" customWidth="1"/>
    <col min="15371" max="15616" width="9" style="3"/>
    <col min="15617" max="15617" width="13.125" style="3" customWidth="1"/>
    <col min="15618" max="15621" width="8.625" style="3" customWidth="1"/>
    <col min="15622" max="15622" width="13.125" style="3" customWidth="1"/>
    <col min="15623" max="15626" width="8.625" style="3" customWidth="1"/>
    <col min="15627" max="15872" width="9" style="3"/>
    <col min="15873" max="15873" width="13.125" style="3" customWidth="1"/>
    <col min="15874" max="15877" width="8.625" style="3" customWidth="1"/>
    <col min="15878" max="15878" width="13.125" style="3" customWidth="1"/>
    <col min="15879" max="15882" width="8.625" style="3" customWidth="1"/>
    <col min="15883" max="16128" width="9" style="3"/>
    <col min="16129" max="16129" width="13.125" style="3" customWidth="1"/>
    <col min="16130" max="16133" width="8.625" style="3" customWidth="1"/>
    <col min="16134" max="16134" width="13.125" style="3" customWidth="1"/>
    <col min="16135" max="16138" width="8.625" style="3" customWidth="1"/>
    <col min="16139" max="16384" width="9" style="3"/>
  </cols>
  <sheetData>
    <row r="1" spans="1:11" ht="16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ht="16.5" customHeight="1" x14ac:dyDescent="0.15">
      <c r="I2" s="79"/>
      <c r="J2" s="79"/>
    </row>
    <row r="3" spans="1:11" ht="16.5" customHeight="1" thickBot="1" x14ac:dyDescent="0.2">
      <c r="H3" s="80">
        <v>44620</v>
      </c>
      <c r="I3" s="80"/>
      <c r="J3" s="4" t="s">
        <v>1</v>
      </c>
    </row>
    <row r="4" spans="1:11" s="8" customFormat="1" x14ac:dyDescent="0.4">
      <c r="A4" s="81" t="s">
        <v>2</v>
      </c>
      <c r="B4" s="83" t="s">
        <v>3</v>
      </c>
      <c r="C4" s="5" t="s">
        <v>4</v>
      </c>
      <c r="D4" s="5"/>
      <c r="E4" s="6"/>
      <c r="F4" s="81" t="s">
        <v>2</v>
      </c>
      <c r="G4" s="83" t="s">
        <v>3</v>
      </c>
      <c r="H4" s="5" t="s">
        <v>4</v>
      </c>
      <c r="I4" s="5"/>
      <c r="J4" s="6"/>
      <c r="K4" s="7"/>
    </row>
    <row r="5" spans="1:11" s="8" customFormat="1" ht="14.25" thickBot="1" x14ac:dyDescent="0.45">
      <c r="A5" s="82"/>
      <c r="B5" s="84"/>
      <c r="C5" s="9" t="s">
        <v>5</v>
      </c>
      <c r="D5" s="10" t="s">
        <v>6</v>
      </c>
      <c r="E5" s="11" t="s">
        <v>7</v>
      </c>
      <c r="F5" s="82"/>
      <c r="G5" s="84"/>
      <c r="H5" s="9" t="s">
        <v>5</v>
      </c>
      <c r="I5" s="10" t="s">
        <v>6</v>
      </c>
      <c r="J5" s="12" t="s">
        <v>7</v>
      </c>
      <c r="K5" s="7"/>
    </row>
    <row r="6" spans="1:11" x14ac:dyDescent="0.15">
      <c r="A6" s="13" t="s">
        <v>8</v>
      </c>
      <c r="B6" s="14">
        <v>5710</v>
      </c>
      <c r="C6" s="14">
        <v>4878</v>
      </c>
      <c r="D6" s="14">
        <v>4876</v>
      </c>
      <c r="E6" s="15">
        <v>9754</v>
      </c>
      <c r="F6" s="16" t="s">
        <v>9</v>
      </c>
      <c r="G6" s="17">
        <v>3398</v>
      </c>
      <c r="H6" s="17">
        <v>3158</v>
      </c>
      <c r="I6" s="17">
        <v>3092</v>
      </c>
      <c r="J6" s="18">
        <v>6250</v>
      </c>
      <c r="K6" s="19"/>
    </row>
    <row r="7" spans="1:11" x14ac:dyDescent="0.15">
      <c r="A7" s="20" t="s">
        <v>10</v>
      </c>
      <c r="B7" s="21">
        <v>952</v>
      </c>
      <c r="C7" s="21">
        <v>840</v>
      </c>
      <c r="D7" s="22">
        <v>944</v>
      </c>
      <c r="E7" s="23">
        <v>1784</v>
      </c>
      <c r="F7" s="24" t="s">
        <v>10</v>
      </c>
      <c r="G7" s="25">
        <v>1909</v>
      </c>
      <c r="H7" s="25">
        <v>1730</v>
      </c>
      <c r="I7" s="25">
        <v>1664</v>
      </c>
      <c r="J7" s="26">
        <v>3394</v>
      </c>
      <c r="K7" s="19"/>
    </row>
    <row r="8" spans="1:11" x14ac:dyDescent="0.15">
      <c r="A8" s="20" t="s">
        <v>11</v>
      </c>
      <c r="B8" s="21">
        <v>1641</v>
      </c>
      <c r="C8" s="21">
        <v>1515</v>
      </c>
      <c r="D8" s="22">
        <v>1507</v>
      </c>
      <c r="E8" s="23">
        <v>3022</v>
      </c>
      <c r="F8" s="24" t="s">
        <v>11</v>
      </c>
      <c r="G8" s="21">
        <v>1489</v>
      </c>
      <c r="H8" s="21">
        <v>1428</v>
      </c>
      <c r="I8" s="21">
        <v>1428</v>
      </c>
      <c r="J8" s="26">
        <v>2856</v>
      </c>
      <c r="K8" s="19"/>
    </row>
    <row r="9" spans="1:11" x14ac:dyDescent="0.15">
      <c r="A9" s="20" t="s">
        <v>12</v>
      </c>
      <c r="B9" s="21">
        <v>835</v>
      </c>
      <c r="C9" s="21">
        <v>715</v>
      </c>
      <c r="D9" s="22">
        <v>705</v>
      </c>
      <c r="E9" s="23">
        <v>1420</v>
      </c>
      <c r="F9" s="16" t="s">
        <v>13</v>
      </c>
      <c r="G9" s="17">
        <v>4314</v>
      </c>
      <c r="H9" s="17">
        <v>4401</v>
      </c>
      <c r="I9" s="17">
        <v>4940</v>
      </c>
      <c r="J9" s="18">
        <v>9341</v>
      </c>
      <c r="K9" s="19"/>
    </row>
    <row r="10" spans="1:11" x14ac:dyDescent="0.15">
      <c r="A10" s="20" t="s">
        <v>14</v>
      </c>
      <c r="B10" s="21">
        <v>1144</v>
      </c>
      <c r="C10" s="21">
        <v>861</v>
      </c>
      <c r="D10" s="22">
        <v>888</v>
      </c>
      <c r="E10" s="23">
        <v>1749</v>
      </c>
      <c r="F10" s="24" t="s">
        <v>10</v>
      </c>
      <c r="G10" s="25">
        <v>427</v>
      </c>
      <c r="H10" s="25">
        <v>463</v>
      </c>
      <c r="I10" s="25">
        <v>554</v>
      </c>
      <c r="J10" s="26">
        <v>1017</v>
      </c>
      <c r="K10" s="19"/>
    </row>
    <row r="11" spans="1:11" x14ac:dyDescent="0.15">
      <c r="A11" s="20" t="s">
        <v>15</v>
      </c>
      <c r="B11" s="21">
        <v>1138</v>
      </c>
      <c r="C11" s="21">
        <v>947</v>
      </c>
      <c r="D11" s="22">
        <v>832</v>
      </c>
      <c r="E11" s="23">
        <v>1779</v>
      </c>
      <c r="F11" s="24" t="s">
        <v>11</v>
      </c>
      <c r="G11" s="21">
        <v>812</v>
      </c>
      <c r="H11" s="21">
        <v>866</v>
      </c>
      <c r="I11" s="21">
        <v>1014</v>
      </c>
      <c r="J11" s="26">
        <v>1880</v>
      </c>
      <c r="K11" s="19"/>
    </row>
    <row r="12" spans="1:11" x14ac:dyDescent="0.15">
      <c r="A12" s="27" t="s">
        <v>16</v>
      </c>
      <c r="B12" s="28">
        <v>5900</v>
      </c>
      <c r="C12" s="28">
        <v>4834</v>
      </c>
      <c r="D12" s="28">
        <v>4884</v>
      </c>
      <c r="E12" s="29">
        <v>9718</v>
      </c>
      <c r="F12" s="24" t="s">
        <v>12</v>
      </c>
      <c r="G12" s="21">
        <v>671</v>
      </c>
      <c r="H12" s="21">
        <v>713</v>
      </c>
      <c r="I12" s="21">
        <v>810</v>
      </c>
      <c r="J12" s="26">
        <v>1523</v>
      </c>
      <c r="K12" s="19"/>
    </row>
    <row r="13" spans="1:11" x14ac:dyDescent="0.15">
      <c r="A13" s="20" t="s">
        <v>10</v>
      </c>
      <c r="B13" s="21">
        <v>2114</v>
      </c>
      <c r="C13" s="21">
        <v>1501</v>
      </c>
      <c r="D13" s="22">
        <v>1569</v>
      </c>
      <c r="E13" s="23">
        <v>3070</v>
      </c>
      <c r="F13" s="24" t="s">
        <v>14</v>
      </c>
      <c r="G13" s="21">
        <v>1185</v>
      </c>
      <c r="H13" s="21">
        <v>998</v>
      </c>
      <c r="I13" s="21">
        <v>1053</v>
      </c>
      <c r="J13" s="26">
        <v>2051</v>
      </c>
      <c r="K13" s="19"/>
    </row>
    <row r="14" spans="1:11" x14ac:dyDescent="0.15">
      <c r="A14" s="20" t="s">
        <v>11</v>
      </c>
      <c r="B14" s="21">
        <v>2495</v>
      </c>
      <c r="C14" s="21">
        <v>2166</v>
      </c>
      <c r="D14" s="22">
        <v>2191</v>
      </c>
      <c r="E14" s="23">
        <v>4357</v>
      </c>
      <c r="F14" s="24" t="s">
        <v>15</v>
      </c>
      <c r="G14" s="21">
        <v>341</v>
      </c>
      <c r="H14" s="21">
        <v>396</v>
      </c>
      <c r="I14" s="21">
        <v>410</v>
      </c>
      <c r="J14" s="26">
        <v>806</v>
      </c>
      <c r="K14" s="19"/>
    </row>
    <row r="15" spans="1:11" x14ac:dyDescent="0.15">
      <c r="A15" s="20" t="s">
        <v>12</v>
      </c>
      <c r="B15" s="21">
        <v>1291</v>
      </c>
      <c r="C15" s="21">
        <v>1167</v>
      </c>
      <c r="D15" s="22">
        <v>1124</v>
      </c>
      <c r="E15" s="23">
        <v>2291</v>
      </c>
      <c r="F15" s="24" t="s">
        <v>17</v>
      </c>
      <c r="G15" s="21">
        <v>878</v>
      </c>
      <c r="H15" s="21">
        <v>965</v>
      </c>
      <c r="I15" s="21">
        <v>1099</v>
      </c>
      <c r="J15" s="26">
        <v>2064</v>
      </c>
      <c r="K15" s="19"/>
    </row>
    <row r="16" spans="1:11" x14ac:dyDescent="0.15">
      <c r="A16" s="27" t="s">
        <v>18</v>
      </c>
      <c r="B16" s="28">
        <v>10642</v>
      </c>
      <c r="C16" s="28">
        <v>9275</v>
      </c>
      <c r="D16" s="28">
        <v>9234</v>
      </c>
      <c r="E16" s="29">
        <v>18509</v>
      </c>
      <c r="F16" s="16" t="s">
        <v>19</v>
      </c>
      <c r="G16" s="17">
        <v>4307</v>
      </c>
      <c r="H16" s="17">
        <v>4465</v>
      </c>
      <c r="I16" s="17">
        <v>5130</v>
      </c>
      <c r="J16" s="18">
        <v>9595</v>
      </c>
      <c r="K16" s="19"/>
    </row>
    <row r="17" spans="1:11" x14ac:dyDescent="0.15">
      <c r="A17" s="20" t="s">
        <v>10</v>
      </c>
      <c r="B17" s="21">
        <v>1797</v>
      </c>
      <c r="C17" s="21">
        <v>1332</v>
      </c>
      <c r="D17" s="22">
        <v>1403</v>
      </c>
      <c r="E17" s="23">
        <v>2735</v>
      </c>
      <c r="F17" s="24" t="s">
        <v>10</v>
      </c>
      <c r="G17" s="30">
        <v>1374</v>
      </c>
      <c r="H17" s="31">
        <v>1412</v>
      </c>
      <c r="I17" s="31">
        <v>1642</v>
      </c>
      <c r="J17" s="26">
        <v>3054</v>
      </c>
      <c r="K17" s="19"/>
    </row>
    <row r="18" spans="1:11" x14ac:dyDescent="0.15">
      <c r="A18" s="20" t="s">
        <v>11</v>
      </c>
      <c r="B18" s="21">
        <v>3076</v>
      </c>
      <c r="C18" s="21">
        <v>2505</v>
      </c>
      <c r="D18" s="22">
        <v>2430</v>
      </c>
      <c r="E18" s="23">
        <v>4935</v>
      </c>
      <c r="F18" s="24" t="s">
        <v>11</v>
      </c>
      <c r="G18" s="21">
        <v>884</v>
      </c>
      <c r="H18" s="21">
        <v>899</v>
      </c>
      <c r="I18" s="21">
        <v>1038</v>
      </c>
      <c r="J18" s="26">
        <v>1937</v>
      </c>
      <c r="K18" s="19"/>
    </row>
    <row r="19" spans="1:11" x14ac:dyDescent="0.15">
      <c r="A19" s="20" t="s">
        <v>12</v>
      </c>
      <c r="B19" s="21">
        <v>3317</v>
      </c>
      <c r="C19" s="21">
        <v>3050</v>
      </c>
      <c r="D19" s="22">
        <v>2829</v>
      </c>
      <c r="E19" s="23">
        <v>5879</v>
      </c>
      <c r="F19" s="24" t="s">
        <v>12</v>
      </c>
      <c r="G19" s="21">
        <v>489</v>
      </c>
      <c r="H19" s="21">
        <v>517</v>
      </c>
      <c r="I19" s="21">
        <v>577</v>
      </c>
      <c r="J19" s="26">
        <v>1094</v>
      </c>
      <c r="K19" s="19"/>
    </row>
    <row r="20" spans="1:11" x14ac:dyDescent="0.15">
      <c r="A20" s="20" t="s">
        <v>14</v>
      </c>
      <c r="B20" s="21">
        <v>2452</v>
      </c>
      <c r="C20" s="21">
        <v>2388</v>
      </c>
      <c r="D20" s="22">
        <v>2572</v>
      </c>
      <c r="E20" s="23">
        <v>4960</v>
      </c>
      <c r="F20" s="24" t="s">
        <v>14</v>
      </c>
      <c r="G20" s="21">
        <v>544</v>
      </c>
      <c r="H20" s="21">
        <v>607</v>
      </c>
      <c r="I20" s="21">
        <v>654</v>
      </c>
      <c r="J20" s="26">
        <v>1261</v>
      </c>
      <c r="K20" s="19"/>
    </row>
    <row r="21" spans="1:11" x14ac:dyDescent="0.15">
      <c r="A21" s="27" t="s">
        <v>20</v>
      </c>
      <c r="B21" s="28">
        <v>8767</v>
      </c>
      <c r="C21" s="28">
        <v>7693</v>
      </c>
      <c r="D21" s="28">
        <v>7849</v>
      </c>
      <c r="E21" s="29">
        <v>15542</v>
      </c>
      <c r="F21" s="24" t="s">
        <v>15</v>
      </c>
      <c r="G21" s="21">
        <v>1016</v>
      </c>
      <c r="H21" s="21">
        <v>1030</v>
      </c>
      <c r="I21" s="21">
        <v>1219</v>
      </c>
      <c r="J21" s="26">
        <v>2249</v>
      </c>
      <c r="K21" s="19"/>
    </row>
    <row r="22" spans="1:11" x14ac:dyDescent="0.15">
      <c r="A22" s="20" t="s">
        <v>10</v>
      </c>
      <c r="B22" s="21">
        <v>1714</v>
      </c>
      <c r="C22" s="21">
        <v>1505</v>
      </c>
      <c r="D22" s="22">
        <v>1571</v>
      </c>
      <c r="E22" s="23">
        <v>3076</v>
      </c>
      <c r="F22" s="16" t="s">
        <v>21</v>
      </c>
      <c r="G22" s="17">
        <v>1691</v>
      </c>
      <c r="H22" s="17">
        <v>1650</v>
      </c>
      <c r="I22" s="17">
        <v>2000</v>
      </c>
      <c r="J22" s="18">
        <v>3650</v>
      </c>
      <c r="K22" s="19"/>
    </row>
    <row r="23" spans="1:11" x14ac:dyDescent="0.15">
      <c r="A23" s="20" t="s">
        <v>11</v>
      </c>
      <c r="B23" s="21">
        <v>1310</v>
      </c>
      <c r="C23" s="21">
        <v>1159</v>
      </c>
      <c r="D23" s="22">
        <v>1203</v>
      </c>
      <c r="E23" s="23">
        <v>2362</v>
      </c>
      <c r="F23" s="24" t="s">
        <v>11</v>
      </c>
      <c r="G23" s="25">
        <v>938</v>
      </c>
      <c r="H23" s="25">
        <v>944</v>
      </c>
      <c r="I23" s="25">
        <v>1112</v>
      </c>
      <c r="J23" s="26">
        <v>2056</v>
      </c>
      <c r="K23" s="19"/>
    </row>
    <row r="24" spans="1:11" x14ac:dyDescent="0.15">
      <c r="A24" s="20" t="s">
        <v>12</v>
      </c>
      <c r="B24" s="21">
        <v>1228</v>
      </c>
      <c r="C24" s="21">
        <v>1082</v>
      </c>
      <c r="D24" s="22">
        <v>1072</v>
      </c>
      <c r="E24" s="23">
        <v>2154</v>
      </c>
      <c r="F24" s="24" t="s">
        <v>12</v>
      </c>
      <c r="G24" s="21">
        <v>753</v>
      </c>
      <c r="H24" s="21">
        <v>706</v>
      </c>
      <c r="I24" s="21">
        <v>888</v>
      </c>
      <c r="J24" s="26">
        <v>1594</v>
      </c>
      <c r="K24" s="19"/>
    </row>
    <row r="25" spans="1:11" x14ac:dyDescent="0.15">
      <c r="A25" s="20" t="s">
        <v>14</v>
      </c>
      <c r="B25" s="21">
        <v>2045</v>
      </c>
      <c r="C25" s="21">
        <v>1793</v>
      </c>
      <c r="D25" s="22">
        <v>1772</v>
      </c>
      <c r="E25" s="23">
        <v>3565</v>
      </c>
      <c r="F25" s="24" t="s">
        <v>22</v>
      </c>
      <c r="G25" s="21">
        <v>0</v>
      </c>
      <c r="H25" s="21">
        <v>0</v>
      </c>
      <c r="I25" s="21">
        <v>0</v>
      </c>
      <c r="J25" s="26">
        <v>0</v>
      </c>
      <c r="K25" s="19"/>
    </row>
    <row r="26" spans="1:11" x14ac:dyDescent="0.15">
      <c r="A26" s="20" t="s">
        <v>15</v>
      </c>
      <c r="B26" s="21">
        <v>1272</v>
      </c>
      <c r="C26" s="21">
        <v>1131</v>
      </c>
      <c r="D26" s="22">
        <v>1158</v>
      </c>
      <c r="E26" s="23">
        <v>2289</v>
      </c>
      <c r="F26" s="32" t="s">
        <v>23</v>
      </c>
      <c r="G26" s="17">
        <v>17</v>
      </c>
      <c r="H26" s="17">
        <v>17</v>
      </c>
      <c r="I26" s="17">
        <v>0</v>
      </c>
      <c r="J26" s="33">
        <v>17</v>
      </c>
      <c r="K26" s="19"/>
    </row>
    <row r="27" spans="1:11" ht="14.25" thickBot="1" x14ac:dyDescent="0.2">
      <c r="A27" s="20" t="s">
        <v>17</v>
      </c>
      <c r="B27" s="21">
        <v>1198</v>
      </c>
      <c r="C27" s="21">
        <v>1023</v>
      </c>
      <c r="D27" s="22">
        <v>1073</v>
      </c>
      <c r="E27" s="23">
        <v>2096</v>
      </c>
      <c r="F27" s="34" t="s">
        <v>24</v>
      </c>
      <c r="G27" s="17">
        <v>0</v>
      </c>
      <c r="H27" s="17">
        <v>0</v>
      </c>
      <c r="I27" s="17">
        <v>0</v>
      </c>
      <c r="J27" s="33">
        <v>0</v>
      </c>
      <c r="K27" s="19"/>
    </row>
    <row r="28" spans="1:11" ht="14.25" thickBot="1" x14ac:dyDescent="0.2">
      <c r="A28" s="35" t="s">
        <v>25</v>
      </c>
      <c r="B28" s="36">
        <v>9421</v>
      </c>
      <c r="C28" s="28">
        <v>8250</v>
      </c>
      <c r="D28" s="28">
        <v>8841</v>
      </c>
      <c r="E28" s="29">
        <v>17091</v>
      </c>
      <c r="F28" s="37" t="s">
        <v>26</v>
      </c>
      <c r="G28" s="38">
        <v>26416</v>
      </c>
      <c r="H28" s="38">
        <v>27155</v>
      </c>
      <c r="I28" s="38">
        <v>29822</v>
      </c>
      <c r="J28" s="39">
        <v>56977</v>
      </c>
      <c r="K28" s="19"/>
    </row>
    <row r="29" spans="1:11" x14ac:dyDescent="0.15">
      <c r="A29" s="20" t="s">
        <v>10</v>
      </c>
      <c r="B29" s="21">
        <v>1438</v>
      </c>
      <c r="C29" s="21">
        <v>1397</v>
      </c>
      <c r="D29" s="22">
        <v>1485</v>
      </c>
      <c r="E29" s="23">
        <v>2882</v>
      </c>
      <c r="F29" s="40" t="s">
        <v>27</v>
      </c>
      <c r="G29" s="41">
        <v>3654</v>
      </c>
      <c r="H29" s="41">
        <v>4839</v>
      </c>
      <c r="I29" s="41">
        <v>5070</v>
      </c>
      <c r="J29" s="42">
        <v>9909</v>
      </c>
      <c r="K29" s="19"/>
    </row>
    <row r="30" spans="1:11" x14ac:dyDescent="0.15">
      <c r="A30" s="20" t="s">
        <v>11</v>
      </c>
      <c r="B30" s="21">
        <v>1676</v>
      </c>
      <c r="C30" s="21">
        <v>1569</v>
      </c>
      <c r="D30" s="22">
        <v>1613</v>
      </c>
      <c r="E30" s="23">
        <v>3182</v>
      </c>
      <c r="F30" s="24" t="s">
        <v>10</v>
      </c>
      <c r="G30" s="21">
        <v>570</v>
      </c>
      <c r="H30" s="21">
        <v>698</v>
      </c>
      <c r="I30" s="21">
        <v>730</v>
      </c>
      <c r="J30" s="23">
        <v>1428</v>
      </c>
      <c r="K30" s="19"/>
    </row>
    <row r="31" spans="1:11" x14ac:dyDescent="0.15">
      <c r="A31" s="20" t="s">
        <v>12</v>
      </c>
      <c r="B31" s="21">
        <v>2312</v>
      </c>
      <c r="C31" s="21">
        <v>2010</v>
      </c>
      <c r="D31" s="22">
        <v>2177</v>
      </c>
      <c r="E31" s="23">
        <v>4187</v>
      </c>
      <c r="F31" s="43" t="s">
        <v>11</v>
      </c>
      <c r="G31" s="21">
        <v>255</v>
      </c>
      <c r="H31" s="21">
        <v>352</v>
      </c>
      <c r="I31" s="21">
        <v>369</v>
      </c>
      <c r="J31" s="23">
        <v>721</v>
      </c>
      <c r="K31" s="19"/>
    </row>
    <row r="32" spans="1:11" x14ac:dyDescent="0.15">
      <c r="A32" s="20" t="s">
        <v>14</v>
      </c>
      <c r="B32" s="21">
        <v>1598</v>
      </c>
      <c r="C32" s="21">
        <v>1382</v>
      </c>
      <c r="D32" s="22">
        <v>1483</v>
      </c>
      <c r="E32" s="23">
        <v>2865</v>
      </c>
      <c r="F32" s="43" t="s">
        <v>12</v>
      </c>
      <c r="G32" s="21">
        <v>455</v>
      </c>
      <c r="H32" s="21">
        <v>678</v>
      </c>
      <c r="I32" s="21">
        <v>670</v>
      </c>
      <c r="J32" s="23">
        <v>1348</v>
      </c>
      <c r="K32" s="19"/>
    </row>
    <row r="33" spans="1:11" ht="14.25" thickBot="1" x14ac:dyDescent="0.2">
      <c r="A33" s="44" t="s">
        <v>15</v>
      </c>
      <c r="B33" s="45">
        <v>2397</v>
      </c>
      <c r="C33" s="45">
        <v>1892</v>
      </c>
      <c r="D33" s="46">
        <v>2083</v>
      </c>
      <c r="E33" s="47">
        <v>3975</v>
      </c>
      <c r="F33" s="43" t="s">
        <v>14</v>
      </c>
      <c r="G33" s="21">
        <v>785</v>
      </c>
      <c r="H33" s="21">
        <v>861</v>
      </c>
      <c r="I33" s="21">
        <v>917</v>
      </c>
      <c r="J33" s="23">
        <v>1778</v>
      </c>
      <c r="K33" s="19"/>
    </row>
    <row r="34" spans="1:11" ht="14.25" thickBot="1" x14ac:dyDescent="0.2">
      <c r="A34" s="48" t="s">
        <v>28</v>
      </c>
      <c r="B34" s="49">
        <v>40440</v>
      </c>
      <c r="C34" s="50">
        <v>34930</v>
      </c>
      <c r="D34" s="50">
        <v>35684</v>
      </c>
      <c r="E34" s="51">
        <v>70614</v>
      </c>
      <c r="F34" s="43" t="s">
        <v>15</v>
      </c>
      <c r="G34" s="21">
        <v>1000</v>
      </c>
      <c r="H34" s="21">
        <v>1377</v>
      </c>
      <c r="I34" s="21">
        <v>1473</v>
      </c>
      <c r="J34" s="23">
        <v>2850</v>
      </c>
      <c r="K34" s="19"/>
    </row>
    <row r="35" spans="1:11" x14ac:dyDescent="0.15">
      <c r="A35" s="52" t="s">
        <v>29</v>
      </c>
      <c r="B35" s="53">
        <v>4150</v>
      </c>
      <c r="C35" s="53">
        <v>4901</v>
      </c>
      <c r="D35" s="53">
        <v>5131</v>
      </c>
      <c r="E35" s="54">
        <v>10032</v>
      </c>
      <c r="F35" s="43" t="s">
        <v>17</v>
      </c>
      <c r="G35" s="21">
        <v>589</v>
      </c>
      <c r="H35" s="21">
        <v>873</v>
      </c>
      <c r="I35" s="21">
        <v>911</v>
      </c>
      <c r="J35" s="23">
        <v>1784</v>
      </c>
      <c r="K35" s="19"/>
    </row>
    <row r="36" spans="1:11" ht="18.75" x14ac:dyDescent="0.4">
      <c r="A36" s="20" t="s">
        <v>10</v>
      </c>
      <c r="B36" s="21">
        <v>1452</v>
      </c>
      <c r="C36" s="21">
        <v>1762</v>
      </c>
      <c r="D36" s="22">
        <v>1801</v>
      </c>
      <c r="E36" s="23">
        <v>3563</v>
      </c>
      <c r="F36" s="43" t="s">
        <v>30</v>
      </c>
      <c r="G36" s="55">
        <v>0</v>
      </c>
      <c r="H36" s="56">
        <v>0</v>
      </c>
      <c r="I36" s="55">
        <v>0</v>
      </c>
      <c r="J36" s="23">
        <v>0</v>
      </c>
      <c r="K36" s="19"/>
    </row>
    <row r="37" spans="1:11" x14ac:dyDescent="0.15">
      <c r="A37" s="20" t="s">
        <v>11</v>
      </c>
      <c r="B37" s="21">
        <v>1839</v>
      </c>
      <c r="C37" s="21">
        <v>2225</v>
      </c>
      <c r="D37" s="22">
        <v>2310</v>
      </c>
      <c r="E37" s="23">
        <v>4535</v>
      </c>
      <c r="F37" s="57" t="s">
        <v>31</v>
      </c>
      <c r="G37" s="58">
        <v>5878</v>
      </c>
      <c r="H37" s="58">
        <v>7696</v>
      </c>
      <c r="I37" s="58">
        <v>8063</v>
      </c>
      <c r="J37" s="59">
        <v>15759</v>
      </c>
      <c r="K37" s="19"/>
    </row>
    <row r="38" spans="1:11" x14ac:dyDescent="0.15">
      <c r="A38" s="20" t="s">
        <v>12</v>
      </c>
      <c r="B38" s="21">
        <v>859</v>
      </c>
      <c r="C38" s="21">
        <v>914</v>
      </c>
      <c r="D38" s="22">
        <v>1020</v>
      </c>
      <c r="E38" s="23">
        <v>1934</v>
      </c>
      <c r="F38" s="60" t="s">
        <v>10</v>
      </c>
      <c r="G38" s="21">
        <v>1764</v>
      </c>
      <c r="H38" s="21">
        <v>1933</v>
      </c>
      <c r="I38" s="21">
        <v>2143</v>
      </c>
      <c r="J38" s="26">
        <v>4076</v>
      </c>
      <c r="K38" s="19"/>
    </row>
    <row r="39" spans="1:11" x14ac:dyDescent="0.15">
      <c r="A39" s="27" t="s">
        <v>32</v>
      </c>
      <c r="B39" s="28">
        <v>16</v>
      </c>
      <c r="C39" s="28">
        <v>17</v>
      </c>
      <c r="D39" s="28">
        <v>2</v>
      </c>
      <c r="E39" s="29">
        <v>19</v>
      </c>
      <c r="F39" s="24" t="s">
        <v>11</v>
      </c>
      <c r="G39" s="21">
        <v>761</v>
      </c>
      <c r="H39" s="21">
        <v>875</v>
      </c>
      <c r="I39" s="21">
        <v>823</v>
      </c>
      <c r="J39" s="26">
        <v>1698</v>
      </c>
      <c r="K39" s="19"/>
    </row>
    <row r="40" spans="1:11" x14ac:dyDescent="0.15">
      <c r="A40" s="20" t="s">
        <v>10</v>
      </c>
      <c r="B40" s="21">
        <v>11</v>
      </c>
      <c r="C40" s="21">
        <v>12</v>
      </c>
      <c r="D40" s="22">
        <v>2</v>
      </c>
      <c r="E40" s="23">
        <v>14</v>
      </c>
      <c r="F40" s="24" t="s">
        <v>12</v>
      </c>
      <c r="G40" s="21">
        <v>1083</v>
      </c>
      <c r="H40" s="21">
        <v>1515</v>
      </c>
      <c r="I40" s="21">
        <v>1653</v>
      </c>
      <c r="J40" s="26">
        <v>3168</v>
      </c>
      <c r="K40" s="19"/>
    </row>
    <row r="41" spans="1:11" x14ac:dyDescent="0.15">
      <c r="A41" s="20" t="s">
        <v>11</v>
      </c>
      <c r="B41" s="21">
        <v>1</v>
      </c>
      <c r="C41" s="21">
        <v>1</v>
      </c>
      <c r="D41" s="22">
        <v>0</v>
      </c>
      <c r="E41" s="23">
        <v>1</v>
      </c>
      <c r="F41" s="24" t="s">
        <v>14</v>
      </c>
      <c r="G41" s="21">
        <v>174</v>
      </c>
      <c r="H41" s="21">
        <v>247</v>
      </c>
      <c r="I41" s="21">
        <v>288</v>
      </c>
      <c r="J41" s="26">
        <v>535</v>
      </c>
      <c r="K41" s="19"/>
    </row>
    <row r="42" spans="1:11" x14ac:dyDescent="0.15">
      <c r="A42" s="20" t="s">
        <v>12</v>
      </c>
      <c r="B42" s="21">
        <v>4</v>
      </c>
      <c r="C42" s="21">
        <v>4</v>
      </c>
      <c r="D42" s="22">
        <v>0</v>
      </c>
      <c r="E42" s="23">
        <v>4</v>
      </c>
      <c r="F42" s="24" t="s">
        <v>15</v>
      </c>
      <c r="G42" s="21">
        <v>1247</v>
      </c>
      <c r="H42" s="21">
        <v>1729</v>
      </c>
      <c r="I42" s="21">
        <v>1781</v>
      </c>
      <c r="J42" s="61">
        <v>3510</v>
      </c>
      <c r="K42" s="19"/>
    </row>
    <row r="43" spans="1:11" x14ac:dyDescent="0.15">
      <c r="A43" s="62" t="s">
        <v>33</v>
      </c>
      <c r="B43" s="28">
        <v>2677</v>
      </c>
      <c r="C43" s="28">
        <v>2920</v>
      </c>
      <c r="D43" s="28">
        <v>3328</v>
      </c>
      <c r="E43" s="29">
        <v>6248</v>
      </c>
      <c r="F43" s="63" t="s">
        <v>17</v>
      </c>
      <c r="G43" s="21">
        <v>659</v>
      </c>
      <c r="H43" s="21">
        <v>1074</v>
      </c>
      <c r="I43" s="21">
        <v>1043</v>
      </c>
      <c r="J43" s="61">
        <v>2117</v>
      </c>
      <c r="K43" s="19"/>
    </row>
    <row r="44" spans="1:11" x14ac:dyDescent="0.15">
      <c r="A44" s="20" t="s">
        <v>10</v>
      </c>
      <c r="B44" s="21">
        <v>360</v>
      </c>
      <c r="C44" s="21">
        <v>414</v>
      </c>
      <c r="D44" s="22">
        <v>484</v>
      </c>
      <c r="E44" s="23">
        <v>898</v>
      </c>
      <c r="F44" s="24" t="s">
        <v>30</v>
      </c>
      <c r="G44" s="55">
        <v>190</v>
      </c>
      <c r="H44" s="55">
        <v>323</v>
      </c>
      <c r="I44" s="55">
        <v>332</v>
      </c>
      <c r="J44" s="26">
        <v>655</v>
      </c>
      <c r="K44" s="19"/>
    </row>
    <row r="45" spans="1:11" x14ac:dyDescent="0.15">
      <c r="A45" s="20" t="s">
        <v>11</v>
      </c>
      <c r="B45" s="21">
        <v>530</v>
      </c>
      <c r="C45" s="21">
        <v>651</v>
      </c>
      <c r="D45" s="22">
        <v>705</v>
      </c>
      <c r="E45" s="23">
        <v>1356</v>
      </c>
      <c r="F45" s="24" t="s">
        <v>34</v>
      </c>
      <c r="G45" s="21">
        <v>0</v>
      </c>
      <c r="H45" s="21">
        <v>0</v>
      </c>
      <c r="I45" s="21">
        <v>0</v>
      </c>
      <c r="J45" s="64">
        <v>0</v>
      </c>
      <c r="K45" s="19"/>
    </row>
    <row r="46" spans="1:11" x14ac:dyDescent="0.15">
      <c r="A46" s="20" t="s">
        <v>12</v>
      </c>
      <c r="B46" s="21">
        <v>1449</v>
      </c>
      <c r="C46" s="21">
        <v>1502</v>
      </c>
      <c r="D46" s="22">
        <v>1730</v>
      </c>
      <c r="E46" s="23">
        <v>3232</v>
      </c>
      <c r="F46" s="32" t="s">
        <v>35</v>
      </c>
      <c r="G46" s="17">
        <v>5473</v>
      </c>
      <c r="H46" s="17">
        <v>7416</v>
      </c>
      <c r="I46" s="17">
        <v>7901</v>
      </c>
      <c r="J46" s="18">
        <v>15317</v>
      </c>
      <c r="K46" s="19"/>
    </row>
    <row r="47" spans="1:11" x14ac:dyDescent="0.15">
      <c r="A47" s="44" t="s">
        <v>14</v>
      </c>
      <c r="B47" s="45">
        <v>338</v>
      </c>
      <c r="C47" s="45">
        <v>353</v>
      </c>
      <c r="D47" s="46">
        <v>409</v>
      </c>
      <c r="E47" s="23">
        <v>762</v>
      </c>
      <c r="F47" s="60" t="s">
        <v>10</v>
      </c>
      <c r="G47" s="21">
        <v>829</v>
      </c>
      <c r="H47" s="21">
        <v>1052</v>
      </c>
      <c r="I47" s="21">
        <v>1060</v>
      </c>
      <c r="J47" s="26">
        <v>2112</v>
      </c>
      <c r="K47" s="19"/>
    </row>
    <row r="48" spans="1:11" x14ac:dyDescent="0.15">
      <c r="A48" s="65" t="s">
        <v>36</v>
      </c>
      <c r="B48" s="66">
        <v>3190</v>
      </c>
      <c r="C48" s="66">
        <v>2637</v>
      </c>
      <c r="D48" s="66">
        <v>2914</v>
      </c>
      <c r="E48" s="29">
        <v>5551</v>
      </c>
      <c r="F48" s="24" t="s">
        <v>11</v>
      </c>
      <c r="G48" s="25">
        <v>446</v>
      </c>
      <c r="H48" s="25">
        <v>484</v>
      </c>
      <c r="I48" s="25">
        <v>580</v>
      </c>
      <c r="J48" s="26">
        <v>1064</v>
      </c>
      <c r="K48" s="19"/>
    </row>
    <row r="49" spans="1:11" x14ac:dyDescent="0.15">
      <c r="A49" s="20" t="s">
        <v>10</v>
      </c>
      <c r="B49" s="21">
        <v>921</v>
      </c>
      <c r="C49" s="21">
        <v>705</v>
      </c>
      <c r="D49" s="22">
        <v>742</v>
      </c>
      <c r="E49" s="23">
        <v>1447</v>
      </c>
      <c r="F49" s="24" t="s">
        <v>12</v>
      </c>
      <c r="G49" s="21">
        <v>623</v>
      </c>
      <c r="H49" s="21">
        <v>762</v>
      </c>
      <c r="I49" s="21">
        <v>788</v>
      </c>
      <c r="J49" s="26">
        <v>1550</v>
      </c>
      <c r="K49" s="19"/>
    </row>
    <row r="50" spans="1:11" x14ac:dyDescent="0.15">
      <c r="A50" s="20" t="s">
        <v>11</v>
      </c>
      <c r="B50" s="21">
        <v>974</v>
      </c>
      <c r="C50" s="21">
        <v>758</v>
      </c>
      <c r="D50" s="22">
        <v>872</v>
      </c>
      <c r="E50" s="23">
        <v>1630</v>
      </c>
      <c r="F50" s="24" t="s">
        <v>14</v>
      </c>
      <c r="G50" s="21">
        <v>751</v>
      </c>
      <c r="H50" s="21">
        <v>1179</v>
      </c>
      <c r="I50" s="21">
        <v>1261</v>
      </c>
      <c r="J50" s="26">
        <v>2440</v>
      </c>
      <c r="K50" s="19"/>
    </row>
    <row r="51" spans="1:11" x14ac:dyDescent="0.15">
      <c r="A51" s="20" t="s">
        <v>12</v>
      </c>
      <c r="B51" s="21">
        <v>643</v>
      </c>
      <c r="C51" s="21">
        <v>605</v>
      </c>
      <c r="D51" s="22">
        <v>606</v>
      </c>
      <c r="E51" s="23">
        <v>1211</v>
      </c>
      <c r="F51" s="24" t="s">
        <v>15</v>
      </c>
      <c r="G51" s="45">
        <v>1170</v>
      </c>
      <c r="H51" s="45">
        <v>1664</v>
      </c>
      <c r="I51" s="45">
        <v>1748</v>
      </c>
      <c r="J51" s="26">
        <v>3412</v>
      </c>
      <c r="K51" s="19"/>
    </row>
    <row r="52" spans="1:11" x14ac:dyDescent="0.15">
      <c r="A52" s="20" t="s">
        <v>14</v>
      </c>
      <c r="B52" s="21">
        <v>652</v>
      </c>
      <c r="C52" s="21">
        <v>569</v>
      </c>
      <c r="D52" s="22">
        <v>694</v>
      </c>
      <c r="E52" s="23">
        <v>1263</v>
      </c>
      <c r="F52" s="63" t="s">
        <v>17</v>
      </c>
      <c r="G52" s="45">
        <v>717</v>
      </c>
      <c r="H52" s="45">
        <v>866</v>
      </c>
      <c r="I52" s="45">
        <v>950</v>
      </c>
      <c r="J52" s="26">
        <v>1816</v>
      </c>
      <c r="K52" s="19"/>
    </row>
    <row r="53" spans="1:11" x14ac:dyDescent="0.15">
      <c r="A53" s="62" t="s">
        <v>37</v>
      </c>
      <c r="B53" s="17">
        <v>2656</v>
      </c>
      <c r="C53" s="17">
        <v>2989</v>
      </c>
      <c r="D53" s="17">
        <v>3285</v>
      </c>
      <c r="E53" s="33">
        <v>6274</v>
      </c>
      <c r="F53" s="24" t="s">
        <v>30</v>
      </c>
      <c r="G53" s="55">
        <v>322</v>
      </c>
      <c r="H53" s="55">
        <v>478</v>
      </c>
      <c r="I53" s="55">
        <v>544</v>
      </c>
      <c r="J53" s="26">
        <v>1022</v>
      </c>
      <c r="K53" s="19"/>
    </row>
    <row r="54" spans="1:11" x14ac:dyDescent="0.15">
      <c r="A54" s="20" t="s">
        <v>10</v>
      </c>
      <c r="B54" s="25">
        <v>861</v>
      </c>
      <c r="C54" s="25">
        <v>1064</v>
      </c>
      <c r="D54" s="25">
        <v>1171</v>
      </c>
      <c r="E54" s="67">
        <v>2235</v>
      </c>
      <c r="F54" s="24" t="s">
        <v>34</v>
      </c>
      <c r="G54" s="21">
        <v>559</v>
      </c>
      <c r="H54" s="21">
        <v>916</v>
      </c>
      <c r="I54" s="21">
        <v>927</v>
      </c>
      <c r="J54" s="26">
        <v>1843</v>
      </c>
      <c r="K54" s="19"/>
    </row>
    <row r="55" spans="1:11" ht="14.25" thickBot="1" x14ac:dyDescent="0.2">
      <c r="A55" s="20" t="s">
        <v>11</v>
      </c>
      <c r="B55" s="21">
        <v>777</v>
      </c>
      <c r="C55" s="21">
        <v>881</v>
      </c>
      <c r="D55" s="21">
        <v>1003</v>
      </c>
      <c r="E55" s="67">
        <v>1884</v>
      </c>
      <c r="F55" s="68" t="s">
        <v>38</v>
      </c>
      <c r="G55" s="45">
        <v>56</v>
      </c>
      <c r="H55" s="45">
        <v>15</v>
      </c>
      <c r="I55" s="45">
        <v>43</v>
      </c>
      <c r="J55" s="69">
        <v>58</v>
      </c>
      <c r="K55" s="19"/>
    </row>
    <row r="56" spans="1:11" ht="14.25" thickBot="1" x14ac:dyDescent="0.2">
      <c r="A56" s="20" t="s">
        <v>12</v>
      </c>
      <c r="B56" s="21">
        <v>501</v>
      </c>
      <c r="C56" s="21">
        <v>520</v>
      </c>
      <c r="D56" s="21">
        <v>603</v>
      </c>
      <c r="E56" s="67">
        <v>1123</v>
      </c>
      <c r="F56" s="70" t="s">
        <v>39</v>
      </c>
      <c r="G56" s="71">
        <v>15005</v>
      </c>
      <c r="H56" s="71">
        <v>19951</v>
      </c>
      <c r="I56" s="71">
        <v>21034</v>
      </c>
      <c r="J56" s="72">
        <v>40985</v>
      </c>
      <c r="K56" s="19"/>
    </row>
    <row r="57" spans="1:11" ht="14.25" thickBot="1" x14ac:dyDescent="0.2">
      <c r="A57" s="73" t="s">
        <v>14</v>
      </c>
      <c r="B57" s="74">
        <v>517</v>
      </c>
      <c r="C57" s="74">
        <v>524</v>
      </c>
      <c r="D57" s="74">
        <v>508</v>
      </c>
      <c r="E57" s="75">
        <v>1032</v>
      </c>
      <c r="F57" s="76" t="s">
        <v>40</v>
      </c>
      <c r="G57" s="77">
        <v>81861</v>
      </c>
      <c r="H57" s="77">
        <v>82036</v>
      </c>
      <c r="I57" s="77">
        <v>86540</v>
      </c>
      <c r="J57" s="78">
        <v>168576</v>
      </c>
      <c r="K57" s="19"/>
    </row>
    <row r="58" spans="1:11" x14ac:dyDescent="0.15">
      <c r="A58" s="3" t="s">
        <v>41</v>
      </c>
    </row>
  </sheetData>
  <mergeCells count="6">
    <mergeCell ref="I2:J2"/>
    <mergeCell ref="H3:I3"/>
    <mergeCell ref="A4:A5"/>
    <mergeCell ref="B4:B5"/>
    <mergeCell ref="F4:F5"/>
    <mergeCell ref="G4:G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G7" sqref="G7"/>
    </sheetView>
  </sheetViews>
  <sheetFormatPr defaultRowHeight="13.5" x14ac:dyDescent="0.15"/>
  <cols>
    <col min="1" max="1" width="13.125" style="3" customWidth="1"/>
    <col min="2" max="5" width="8.625" style="3" customWidth="1"/>
    <col min="6" max="6" width="13.125" style="3" customWidth="1"/>
    <col min="7" max="10" width="8.625" style="3" customWidth="1"/>
    <col min="11" max="256" width="9" style="3"/>
    <col min="257" max="257" width="13.125" style="3" customWidth="1"/>
    <col min="258" max="261" width="8.625" style="3" customWidth="1"/>
    <col min="262" max="262" width="13.125" style="3" customWidth="1"/>
    <col min="263" max="266" width="8.625" style="3" customWidth="1"/>
    <col min="267" max="512" width="9" style="3"/>
    <col min="513" max="513" width="13.125" style="3" customWidth="1"/>
    <col min="514" max="517" width="8.625" style="3" customWidth="1"/>
    <col min="518" max="518" width="13.125" style="3" customWidth="1"/>
    <col min="519" max="522" width="8.625" style="3" customWidth="1"/>
    <col min="523" max="768" width="9" style="3"/>
    <col min="769" max="769" width="13.125" style="3" customWidth="1"/>
    <col min="770" max="773" width="8.625" style="3" customWidth="1"/>
    <col min="774" max="774" width="13.125" style="3" customWidth="1"/>
    <col min="775" max="778" width="8.625" style="3" customWidth="1"/>
    <col min="779" max="1024" width="9" style="3"/>
    <col min="1025" max="1025" width="13.125" style="3" customWidth="1"/>
    <col min="1026" max="1029" width="8.625" style="3" customWidth="1"/>
    <col min="1030" max="1030" width="13.125" style="3" customWidth="1"/>
    <col min="1031" max="1034" width="8.625" style="3" customWidth="1"/>
    <col min="1035" max="1280" width="9" style="3"/>
    <col min="1281" max="1281" width="13.125" style="3" customWidth="1"/>
    <col min="1282" max="1285" width="8.625" style="3" customWidth="1"/>
    <col min="1286" max="1286" width="13.125" style="3" customWidth="1"/>
    <col min="1287" max="1290" width="8.625" style="3" customWidth="1"/>
    <col min="1291" max="1536" width="9" style="3"/>
    <col min="1537" max="1537" width="13.125" style="3" customWidth="1"/>
    <col min="1538" max="1541" width="8.625" style="3" customWidth="1"/>
    <col min="1542" max="1542" width="13.125" style="3" customWidth="1"/>
    <col min="1543" max="1546" width="8.625" style="3" customWidth="1"/>
    <col min="1547" max="1792" width="9" style="3"/>
    <col min="1793" max="1793" width="13.125" style="3" customWidth="1"/>
    <col min="1794" max="1797" width="8.625" style="3" customWidth="1"/>
    <col min="1798" max="1798" width="13.125" style="3" customWidth="1"/>
    <col min="1799" max="1802" width="8.625" style="3" customWidth="1"/>
    <col min="1803" max="2048" width="9" style="3"/>
    <col min="2049" max="2049" width="13.125" style="3" customWidth="1"/>
    <col min="2050" max="2053" width="8.625" style="3" customWidth="1"/>
    <col min="2054" max="2054" width="13.125" style="3" customWidth="1"/>
    <col min="2055" max="2058" width="8.625" style="3" customWidth="1"/>
    <col min="2059" max="2304" width="9" style="3"/>
    <col min="2305" max="2305" width="13.125" style="3" customWidth="1"/>
    <col min="2306" max="2309" width="8.625" style="3" customWidth="1"/>
    <col min="2310" max="2310" width="13.125" style="3" customWidth="1"/>
    <col min="2311" max="2314" width="8.625" style="3" customWidth="1"/>
    <col min="2315" max="2560" width="9" style="3"/>
    <col min="2561" max="2561" width="13.125" style="3" customWidth="1"/>
    <col min="2562" max="2565" width="8.625" style="3" customWidth="1"/>
    <col min="2566" max="2566" width="13.125" style="3" customWidth="1"/>
    <col min="2567" max="2570" width="8.625" style="3" customWidth="1"/>
    <col min="2571" max="2816" width="9" style="3"/>
    <col min="2817" max="2817" width="13.125" style="3" customWidth="1"/>
    <col min="2818" max="2821" width="8.625" style="3" customWidth="1"/>
    <col min="2822" max="2822" width="13.125" style="3" customWidth="1"/>
    <col min="2823" max="2826" width="8.625" style="3" customWidth="1"/>
    <col min="2827" max="3072" width="9" style="3"/>
    <col min="3073" max="3073" width="13.125" style="3" customWidth="1"/>
    <col min="3074" max="3077" width="8.625" style="3" customWidth="1"/>
    <col min="3078" max="3078" width="13.125" style="3" customWidth="1"/>
    <col min="3079" max="3082" width="8.625" style="3" customWidth="1"/>
    <col min="3083" max="3328" width="9" style="3"/>
    <col min="3329" max="3329" width="13.125" style="3" customWidth="1"/>
    <col min="3330" max="3333" width="8.625" style="3" customWidth="1"/>
    <col min="3334" max="3334" width="13.125" style="3" customWidth="1"/>
    <col min="3335" max="3338" width="8.625" style="3" customWidth="1"/>
    <col min="3339" max="3584" width="9" style="3"/>
    <col min="3585" max="3585" width="13.125" style="3" customWidth="1"/>
    <col min="3586" max="3589" width="8.625" style="3" customWidth="1"/>
    <col min="3590" max="3590" width="13.125" style="3" customWidth="1"/>
    <col min="3591" max="3594" width="8.625" style="3" customWidth="1"/>
    <col min="3595" max="3840" width="9" style="3"/>
    <col min="3841" max="3841" width="13.125" style="3" customWidth="1"/>
    <col min="3842" max="3845" width="8.625" style="3" customWidth="1"/>
    <col min="3846" max="3846" width="13.125" style="3" customWidth="1"/>
    <col min="3847" max="3850" width="8.625" style="3" customWidth="1"/>
    <col min="3851" max="4096" width="9" style="3"/>
    <col min="4097" max="4097" width="13.125" style="3" customWidth="1"/>
    <col min="4098" max="4101" width="8.625" style="3" customWidth="1"/>
    <col min="4102" max="4102" width="13.125" style="3" customWidth="1"/>
    <col min="4103" max="4106" width="8.625" style="3" customWidth="1"/>
    <col min="4107" max="4352" width="9" style="3"/>
    <col min="4353" max="4353" width="13.125" style="3" customWidth="1"/>
    <col min="4354" max="4357" width="8.625" style="3" customWidth="1"/>
    <col min="4358" max="4358" width="13.125" style="3" customWidth="1"/>
    <col min="4359" max="4362" width="8.625" style="3" customWidth="1"/>
    <col min="4363" max="4608" width="9" style="3"/>
    <col min="4609" max="4609" width="13.125" style="3" customWidth="1"/>
    <col min="4610" max="4613" width="8.625" style="3" customWidth="1"/>
    <col min="4614" max="4614" width="13.125" style="3" customWidth="1"/>
    <col min="4615" max="4618" width="8.625" style="3" customWidth="1"/>
    <col min="4619" max="4864" width="9" style="3"/>
    <col min="4865" max="4865" width="13.125" style="3" customWidth="1"/>
    <col min="4866" max="4869" width="8.625" style="3" customWidth="1"/>
    <col min="4870" max="4870" width="13.125" style="3" customWidth="1"/>
    <col min="4871" max="4874" width="8.625" style="3" customWidth="1"/>
    <col min="4875" max="5120" width="9" style="3"/>
    <col min="5121" max="5121" width="13.125" style="3" customWidth="1"/>
    <col min="5122" max="5125" width="8.625" style="3" customWidth="1"/>
    <col min="5126" max="5126" width="13.125" style="3" customWidth="1"/>
    <col min="5127" max="5130" width="8.625" style="3" customWidth="1"/>
    <col min="5131" max="5376" width="9" style="3"/>
    <col min="5377" max="5377" width="13.125" style="3" customWidth="1"/>
    <col min="5378" max="5381" width="8.625" style="3" customWidth="1"/>
    <col min="5382" max="5382" width="13.125" style="3" customWidth="1"/>
    <col min="5383" max="5386" width="8.625" style="3" customWidth="1"/>
    <col min="5387" max="5632" width="9" style="3"/>
    <col min="5633" max="5633" width="13.125" style="3" customWidth="1"/>
    <col min="5634" max="5637" width="8.625" style="3" customWidth="1"/>
    <col min="5638" max="5638" width="13.125" style="3" customWidth="1"/>
    <col min="5639" max="5642" width="8.625" style="3" customWidth="1"/>
    <col min="5643" max="5888" width="9" style="3"/>
    <col min="5889" max="5889" width="13.125" style="3" customWidth="1"/>
    <col min="5890" max="5893" width="8.625" style="3" customWidth="1"/>
    <col min="5894" max="5894" width="13.125" style="3" customWidth="1"/>
    <col min="5895" max="5898" width="8.625" style="3" customWidth="1"/>
    <col min="5899" max="6144" width="9" style="3"/>
    <col min="6145" max="6145" width="13.125" style="3" customWidth="1"/>
    <col min="6146" max="6149" width="8.625" style="3" customWidth="1"/>
    <col min="6150" max="6150" width="13.125" style="3" customWidth="1"/>
    <col min="6151" max="6154" width="8.625" style="3" customWidth="1"/>
    <col min="6155" max="6400" width="9" style="3"/>
    <col min="6401" max="6401" width="13.125" style="3" customWidth="1"/>
    <col min="6402" max="6405" width="8.625" style="3" customWidth="1"/>
    <col min="6406" max="6406" width="13.125" style="3" customWidth="1"/>
    <col min="6407" max="6410" width="8.625" style="3" customWidth="1"/>
    <col min="6411" max="6656" width="9" style="3"/>
    <col min="6657" max="6657" width="13.125" style="3" customWidth="1"/>
    <col min="6658" max="6661" width="8.625" style="3" customWidth="1"/>
    <col min="6662" max="6662" width="13.125" style="3" customWidth="1"/>
    <col min="6663" max="6666" width="8.625" style="3" customWidth="1"/>
    <col min="6667" max="6912" width="9" style="3"/>
    <col min="6913" max="6913" width="13.125" style="3" customWidth="1"/>
    <col min="6914" max="6917" width="8.625" style="3" customWidth="1"/>
    <col min="6918" max="6918" width="13.125" style="3" customWidth="1"/>
    <col min="6919" max="6922" width="8.625" style="3" customWidth="1"/>
    <col min="6923" max="7168" width="9" style="3"/>
    <col min="7169" max="7169" width="13.125" style="3" customWidth="1"/>
    <col min="7170" max="7173" width="8.625" style="3" customWidth="1"/>
    <col min="7174" max="7174" width="13.125" style="3" customWidth="1"/>
    <col min="7175" max="7178" width="8.625" style="3" customWidth="1"/>
    <col min="7179" max="7424" width="9" style="3"/>
    <col min="7425" max="7425" width="13.125" style="3" customWidth="1"/>
    <col min="7426" max="7429" width="8.625" style="3" customWidth="1"/>
    <col min="7430" max="7430" width="13.125" style="3" customWidth="1"/>
    <col min="7431" max="7434" width="8.625" style="3" customWidth="1"/>
    <col min="7435" max="7680" width="9" style="3"/>
    <col min="7681" max="7681" width="13.125" style="3" customWidth="1"/>
    <col min="7682" max="7685" width="8.625" style="3" customWidth="1"/>
    <col min="7686" max="7686" width="13.125" style="3" customWidth="1"/>
    <col min="7687" max="7690" width="8.625" style="3" customWidth="1"/>
    <col min="7691" max="7936" width="9" style="3"/>
    <col min="7937" max="7937" width="13.125" style="3" customWidth="1"/>
    <col min="7938" max="7941" width="8.625" style="3" customWidth="1"/>
    <col min="7942" max="7942" width="13.125" style="3" customWidth="1"/>
    <col min="7943" max="7946" width="8.625" style="3" customWidth="1"/>
    <col min="7947" max="8192" width="9" style="3"/>
    <col min="8193" max="8193" width="13.125" style="3" customWidth="1"/>
    <col min="8194" max="8197" width="8.625" style="3" customWidth="1"/>
    <col min="8198" max="8198" width="13.125" style="3" customWidth="1"/>
    <col min="8199" max="8202" width="8.625" style="3" customWidth="1"/>
    <col min="8203" max="8448" width="9" style="3"/>
    <col min="8449" max="8449" width="13.125" style="3" customWidth="1"/>
    <col min="8450" max="8453" width="8.625" style="3" customWidth="1"/>
    <col min="8454" max="8454" width="13.125" style="3" customWidth="1"/>
    <col min="8455" max="8458" width="8.625" style="3" customWidth="1"/>
    <col min="8459" max="8704" width="9" style="3"/>
    <col min="8705" max="8705" width="13.125" style="3" customWidth="1"/>
    <col min="8706" max="8709" width="8.625" style="3" customWidth="1"/>
    <col min="8710" max="8710" width="13.125" style="3" customWidth="1"/>
    <col min="8711" max="8714" width="8.625" style="3" customWidth="1"/>
    <col min="8715" max="8960" width="9" style="3"/>
    <col min="8961" max="8961" width="13.125" style="3" customWidth="1"/>
    <col min="8962" max="8965" width="8.625" style="3" customWidth="1"/>
    <col min="8966" max="8966" width="13.125" style="3" customWidth="1"/>
    <col min="8967" max="8970" width="8.625" style="3" customWidth="1"/>
    <col min="8971" max="9216" width="9" style="3"/>
    <col min="9217" max="9217" width="13.125" style="3" customWidth="1"/>
    <col min="9218" max="9221" width="8.625" style="3" customWidth="1"/>
    <col min="9222" max="9222" width="13.125" style="3" customWidth="1"/>
    <col min="9223" max="9226" width="8.625" style="3" customWidth="1"/>
    <col min="9227" max="9472" width="9" style="3"/>
    <col min="9473" max="9473" width="13.125" style="3" customWidth="1"/>
    <col min="9474" max="9477" width="8.625" style="3" customWidth="1"/>
    <col min="9478" max="9478" width="13.125" style="3" customWidth="1"/>
    <col min="9479" max="9482" width="8.625" style="3" customWidth="1"/>
    <col min="9483" max="9728" width="9" style="3"/>
    <col min="9729" max="9729" width="13.125" style="3" customWidth="1"/>
    <col min="9730" max="9733" width="8.625" style="3" customWidth="1"/>
    <col min="9734" max="9734" width="13.125" style="3" customWidth="1"/>
    <col min="9735" max="9738" width="8.625" style="3" customWidth="1"/>
    <col min="9739" max="9984" width="9" style="3"/>
    <col min="9985" max="9985" width="13.125" style="3" customWidth="1"/>
    <col min="9986" max="9989" width="8.625" style="3" customWidth="1"/>
    <col min="9990" max="9990" width="13.125" style="3" customWidth="1"/>
    <col min="9991" max="9994" width="8.625" style="3" customWidth="1"/>
    <col min="9995" max="10240" width="9" style="3"/>
    <col min="10241" max="10241" width="13.125" style="3" customWidth="1"/>
    <col min="10242" max="10245" width="8.625" style="3" customWidth="1"/>
    <col min="10246" max="10246" width="13.125" style="3" customWidth="1"/>
    <col min="10247" max="10250" width="8.625" style="3" customWidth="1"/>
    <col min="10251" max="10496" width="9" style="3"/>
    <col min="10497" max="10497" width="13.125" style="3" customWidth="1"/>
    <col min="10498" max="10501" width="8.625" style="3" customWidth="1"/>
    <col min="10502" max="10502" width="13.125" style="3" customWidth="1"/>
    <col min="10503" max="10506" width="8.625" style="3" customWidth="1"/>
    <col min="10507" max="10752" width="9" style="3"/>
    <col min="10753" max="10753" width="13.125" style="3" customWidth="1"/>
    <col min="10754" max="10757" width="8.625" style="3" customWidth="1"/>
    <col min="10758" max="10758" width="13.125" style="3" customWidth="1"/>
    <col min="10759" max="10762" width="8.625" style="3" customWidth="1"/>
    <col min="10763" max="11008" width="9" style="3"/>
    <col min="11009" max="11009" width="13.125" style="3" customWidth="1"/>
    <col min="11010" max="11013" width="8.625" style="3" customWidth="1"/>
    <col min="11014" max="11014" width="13.125" style="3" customWidth="1"/>
    <col min="11015" max="11018" width="8.625" style="3" customWidth="1"/>
    <col min="11019" max="11264" width="9" style="3"/>
    <col min="11265" max="11265" width="13.125" style="3" customWidth="1"/>
    <col min="11266" max="11269" width="8.625" style="3" customWidth="1"/>
    <col min="11270" max="11270" width="13.125" style="3" customWidth="1"/>
    <col min="11271" max="11274" width="8.625" style="3" customWidth="1"/>
    <col min="11275" max="11520" width="9" style="3"/>
    <col min="11521" max="11521" width="13.125" style="3" customWidth="1"/>
    <col min="11522" max="11525" width="8.625" style="3" customWidth="1"/>
    <col min="11526" max="11526" width="13.125" style="3" customWidth="1"/>
    <col min="11527" max="11530" width="8.625" style="3" customWidth="1"/>
    <col min="11531" max="11776" width="9" style="3"/>
    <col min="11777" max="11777" width="13.125" style="3" customWidth="1"/>
    <col min="11778" max="11781" width="8.625" style="3" customWidth="1"/>
    <col min="11782" max="11782" width="13.125" style="3" customWidth="1"/>
    <col min="11783" max="11786" width="8.625" style="3" customWidth="1"/>
    <col min="11787" max="12032" width="9" style="3"/>
    <col min="12033" max="12033" width="13.125" style="3" customWidth="1"/>
    <col min="12034" max="12037" width="8.625" style="3" customWidth="1"/>
    <col min="12038" max="12038" width="13.125" style="3" customWidth="1"/>
    <col min="12039" max="12042" width="8.625" style="3" customWidth="1"/>
    <col min="12043" max="12288" width="9" style="3"/>
    <col min="12289" max="12289" width="13.125" style="3" customWidth="1"/>
    <col min="12290" max="12293" width="8.625" style="3" customWidth="1"/>
    <col min="12294" max="12294" width="13.125" style="3" customWidth="1"/>
    <col min="12295" max="12298" width="8.625" style="3" customWidth="1"/>
    <col min="12299" max="12544" width="9" style="3"/>
    <col min="12545" max="12545" width="13.125" style="3" customWidth="1"/>
    <col min="12546" max="12549" width="8.625" style="3" customWidth="1"/>
    <col min="12550" max="12550" width="13.125" style="3" customWidth="1"/>
    <col min="12551" max="12554" width="8.625" style="3" customWidth="1"/>
    <col min="12555" max="12800" width="9" style="3"/>
    <col min="12801" max="12801" width="13.125" style="3" customWidth="1"/>
    <col min="12802" max="12805" width="8.625" style="3" customWidth="1"/>
    <col min="12806" max="12806" width="13.125" style="3" customWidth="1"/>
    <col min="12807" max="12810" width="8.625" style="3" customWidth="1"/>
    <col min="12811" max="13056" width="9" style="3"/>
    <col min="13057" max="13057" width="13.125" style="3" customWidth="1"/>
    <col min="13058" max="13061" width="8.625" style="3" customWidth="1"/>
    <col min="13062" max="13062" width="13.125" style="3" customWidth="1"/>
    <col min="13063" max="13066" width="8.625" style="3" customWidth="1"/>
    <col min="13067" max="13312" width="9" style="3"/>
    <col min="13313" max="13313" width="13.125" style="3" customWidth="1"/>
    <col min="13314" max="13317" width="8.625" style="3" customWidth="1"/>
    <col min="13318" max="13318" width="13.125" style="3" customWidth="1"/>
    <col min="13319" max="13322" width="8.625" style="3" customWidth="1"/>
    <col min="13323" max="13568" width="9" style="3"/>
    <col min="13569" max="13569" width="13.125" style="3" customWidth="1"/>
    <col min="13570" max="13573" width="8.625" style="3" customWidth="1"/>
    <col min="13574" max="13574" width="13.125" style="3" customWidth="1"/>
    <col min="13575" max="13578" width="8.625" style="3" customWidth="1"/>
    <col min="13579" max="13824" width="9" style="3"/>
    <col min="13825" max="13825" width="13.125" style="3" customWidth="1"/>
    <col min="13826" max="13829" width="8.625" style="3" customWidth="1"/>
    <col min="13830" max="13830" width="13.125" style="3" customWidth="1"/>
    <col min="13831" max="13834" width="8.625" style="3" customWidth="1"/>
    <col min="13835" max="14080" width="9" style="3"/>
    <col min="14081" max="14081" width="13.125" style="3" customWidth="1"/>
    <col min="14082" max="14085" width="8.625" style="3" customWidth="1"/>
    <col min="14086" max="14086" width="13.125" style="3" customWidth="1"/>
    <col min="14087" max="14090" width="8.625" style="3" customWidth="1"/>
    <col min="14091" max="14336" width="9" style="3"/>
    <col min="14337" max="14337" width="13.125" style="3" customWidth="1"/>
    <col min="14338" max="14341" width="8.625" style="3" customWidth="1"/>
    <col min="14342" max="14342" width="13.125" style="3" customWidth="1"/>
    <col min="14343" max="14346" width="8.625" style="3" customWidth="1"/>
    <col min="14347" max="14592" width="9" style="3"/>
    <col min="14593" max="14593" width="13.125" style="3" customWidth="1"/>
    <col min="14594" max="14597" width="8.625" style="3" customWidth="1"/>
    <col min="14598" max="14598" width="13.125" style="3" customWidth="1"/>
    <col min="14599" max="14602" width="8.625" style="3" customWidth="1"/>
    <col min="14603" max="14848" width="9" style="3"/>
    <col min="14849" max="14849" width="13.125" style="3" customWidth="1"/>
    <col min="14850" max="14853" width="8.625" style="3" customWidth="1"/>
    <col min="14854" max="14854" width="13.125" style="3" customWidth="1"/>
    <col min="14855" max="14858" width="8.625" style="3" customWidth="1"/>
    <col min="14859" max="15104" width="9" style="3"/>
    <col min="15105" max="15105" width="13.125" style="3" customWidth="1"/>
    <col min="15106" max="15109" width="8.625" style="3" customWidth="1"/>
    <col min="15110" max="15110" width="13.125" style="3" customWidth="1"/>
    <col min="15111" max="15114" width="8.625" style="3" customWidth="1"/>
    <col min="15115" max="15360" width="9" style="3"/>
    <col min="15361" max="15361" width="13.125" style="3" customWidth="1"/>
    <col min="15362" max="15365" width="8.625" style="3" customWidth="1"/>
    <col min="15366" max="15366" width="13.125" style="3" customWidth="1"/>
    <col min="15367" max="15370" width="8.625" style="3" customWidth="1"/>
    <col min="15371" max="15616" width="9" style="3"/>
    <col min="15617" max="15617" width="13.125" style="3" customWidth="1"/>
    <col min="15618" max="15621" width="8.625" style="3" customWidth="1"/>
    <col min="15622" max="15622" width="13.125" style="3" customWidth="1"/>
    <col min="15623" max="15626" width="8.625" style="3" customWidth="1"/>
    <col min="15627" max="15872" width="9" style="3"/>
    <col min="15873" max="15873" width="13.125" style="3" customWidth="1"/>
    <col min="15874" max="15877" width="8.625" style="3" customWidth="1"/>
    <col min="15878" max="15878" width="13.125" style="3" customWidth="1"/>
    <col min="15879" max="15882" width="8.625" style="3" customWidth="1"/>
    <col min="15883" max="16128" width="9" style="3"/>
    <col min="16129" max="16129" width="13.125" style="3" customWidth="1"/>
    <col min="16130" max="16133" width="8.625" style="3" customWidth="1"/>
    <col min="16134" max="16134" width="13.125" style="3" customWidth="1"/>
    <col min="16135" max="16138" width="8.625" style="3" customWidth="1"/>
    <col min="16139" max="16384" width="9" style="3"/>
  </cols>
  <sheetData>
    <row r="1" spans="1:11" ht="16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ht="16.5" customHeight="1" x14ac:dyDescent="0.15">
      <c r="I2" s="79"/>
      <c r="J2" s="79"/>
    </row>
    <row r="3" spans="1:11" ht="16.5" customHeight="1" thickBot="1" x14ac:dyDescent="0.2">
      <c r="H3" s="80">
        <v>44651</v>
      </c>
      <c r="I3" s="80"/>
      <c r="J3" s="4" t="s">
        <v>1</v>
      </c>
    </row>
    <row r="4" spans="1:11" s="8" customFormat="1" x14ac:dyDescent="0.4">
      <c r="A4" s="81" t="s">
        <v>2</v>
      </c>
      <c r="B4" s="83" t="s">
        <v>3</v>
      </c>
      <c r="C4" s="5" t="s">
        <v>4</v>
      </c>
      <c r="D4" s="5"/>
      <c r="E4" s="6"/>
      <c r="F4" s="81" t="s">
        <v>2</v>
      </c>
      <c r="G4" s="83" t="s">
        <v>3</v>
      </c>
      <c r="H4" s="5" t="s">
        <v>4</v>
      </c>
      <c r="I4" s="5"/>
      <c r="J4" s="6"/>
      <c r="K4" s="7"/>
    </row>
    <row r="5" spans="1:11" s="8" customFormat="1" ht="14.25" thickBot="1" x14ac:dyDescent="0.45">
      <c r="A5" s="82"/>
      <c r="B5" s="84"/>
      <c r="C5" s="9" t="s">
        <v>5</v>
      </c>
      <c r="D5" s="10" t="s">
        <v>6</v>
      </c>
      <c r="E5" s="11" t="s">
        <v>7</v>
      </c>
      <c r="F5" s="82"/>
      <c r="G5" s="84"/>
      <c r="H5" s="9" t="s">
        <v>5</v>
      </c>
      <c r="I5" s="10" t="s">
        <v>6</v>
      </c>
      <c r="J5" s="12" t="s">
        <v>7</v>
      </c>
      <c r="K5" s="7"/>
    </row>
    <row r="6" spans="1:11" x14ac:dyDescent="0.15">
      <c r="A6" s="13" t="s">
        <v>8</v>
      </c>
      <c r="B6" s="14">
        <v>5752</v>
      </c>
      <c r="C6" s="14">
        <v>4905</v>
      </c>
      <c r="D6" s="14">
        <v>4889</v>
      </c>
      <c r="E6" s="15">
        <v>9794</v>
      </c>
      <c r="F6" s="16" t="s">
        <v>9</v>
      </c>
      <c r="G6" s="17">
        <v>3433</v>
      </c>
      <c r="H6" s="17">
        <v>3158</v>
      </c>
      <c r="I6" s="17">
        <v>3125</v>
      </c>
      <c r="J6" s="18">
        <v>6283</v>
      </c>
      <c r="K6" s="19"/>
    </row>
    <row r="7" spans="1:11" x14ac:dyDescent="0.15">
      <c r="A7" s="20" t="s">
        <v>10</v>
      </c>
      <c r="B7" s="21">
        <v>959</v>
      </c>
      <c r="C7" s="21">
        <v>845</v>
      </c>
      <c r="D7" s="22">
        <v>948</v>
      </c>
      <c r="E7" s="23">
        <v>1793</v>
      </c>
      <c r="F7" s="24" t="s">
        <v>10</v>
      </c>
      <c r="G7" s="25">
        <v>1937</v>
      </c>
      <c r="H7" s="25">
        <v>1734</v>
      </c>
      <c r="I7" s="25">
        <v>1692</v>
      </c>
      <c r="J7" s="26">
        <v>3426</v>
      </c>
      <c r="K7" s="19"/>
    </row>
    <row r="8" spans="1:11" x14ac:dyDescent="0.15">
      <c r="A8" s="20" t="s">
        <v>11</v>
      </c>
      <c r="B8" s="21">
        <v>1656</v>
      </c>
      <c r="C8" s="21">
        <v>1525</v>
      </c>
      <c r="D8" s="22">
        <v>1511</v>
      </c>
      <c r="E8" s="23">
        <v>3036</v>
      </c>
      <c r="F8" s="24" t="s">
        <v>11</v>
      </c>
      <c r="G8" s="21">
        <v>1496</v>
      </c>
      <c r="H8" s="21">
        <v>1424</v>
      </c>
      <c r="I8" s="21">
        <v>1433</v>
      </c>
      <c r="J8" s="26">
        <v>2857</v>
      </c>
      <c r="K8" s="19"/>
    </row>
    <row r="9" spans="1:11" x14ac:dyDescent="0.15">
      <c r="A9" s="20" t="s">
        <v>12</v>
      </c>
      <c r="B9" s="21">
        <v>846</v>
      </c>
      <c r="C9" s="21">
        <v>721</v>
      </c>
      <c r="D9" s="22">
        <v>710</v>
      </c>
      <c r="E9" s="23">
        <v>1431</v>
      </c>
      <c r="F9" s="16" t="s">
        <v>13</v>
      </c>
      <c r="G9" s="17">
        <v>4326</v>
      </c>
      <c r="H9" s="17">
        <v>4407</v>
      </c>
      <c r="I9" s="17">
        <v>4919</v>
      </c>
      <c r="J9" s="18">
        <v>9326</v>
      </c>
      <c r="K9" s="19"/>
    </row>
    <row r="10" spans="1:11" x14ac:dyDescent="0.15">
      <c r="A10" s="20" t="s">
        <v>14</v>
      </c>
      <c r="B10" s="21">
        <v>1147</v>
      </c>
      <c r="C10" s="21">
        <v>863</v>
      </c>
      <c r="D10" s="22">
        <v>892</v>
      </c>
      <c r="E10" s="23">
        <v>1755</v>
      </c>
      <c r="F10" s="24" t="s">
        <v>10</v>
      </c>
      <c r="G10" s="25">
        <v>426</v>
      </c>
      <c r="H10" s="25">
        <v>459</v>
      </c>
      <c r="I10" s="25">
        <v>554</v>
      </c>
      <c r="J10" s="26">
        <v>1013</v>
      </c>
      <c r="K10" s="19"/>
    </row>
    <row r="11" spans="1:11" x14ac:dyDescent="0.15">
      <c r="A11" s="20" t="s">
        <v>15</v>
      </c>
      <c r="B11" s="21">
        <v>1144</v>
      </c>
      <c r="C11" s="21">
        <v>951</v>
      </c>
      <c r="D11" s="22">
        <v>828</v>
      </c>
      <c r="E11" s="23">
        <v>1779</v>
      </c>
      <c r="F11" s="24" t="s">
        <v>11</v>
      </c>
      <c r="G11" s="21">
        <v>806</v>
      </c>
      <c r="H11" s="21">
        <v>865</v>
      </c>
      <c r="I11" s="21">
        <v>1004</v>
      </c>
      <c r="J11" s="26">
        <v>1869</v>
      </c>
      <c r="K11" s="19"/>
    </row>
    <row r="12" spans="1:11" x14ac:dyDescent="0.15">
      <c r="A12" s="27" t="s">
        <v>16</v>
      </c>
      <c r="B12" s="28">
        <v>6011</v>
      </c>
      <c r="C12" s="28">
        <v>4894</v>
      </c>
      <c r="D12" s="28">
        <v>4940</v>
      </c>
      <c r="E12" s="29">
        <v>9834</v>
      </c>
      <c r="F12" s="24" t="s">
        <v>12</v>
      </c>
      <c r="G12" s="21">
        <v>669</v>
      </c>
      <c r="H12" s="21">
        <v>711</v>
      </c>
      <c r="I12" s="21">
        <v>804</v>
      </c>
      <c r="J12" s="26">
        <v>1515</v>
      </c>
      <c r="K12" s="19"/>
    </row>
    <row r="13" spans="1:11" x14ac:dyDescent="0.15">
      <c r="A13" s="20" t="s">
        <v>10</v>
      </c>
      <c r="B13" s="21">
        <v>2151</v>
      </c>
      <c r="C13" s="21">
        <v>1510</v>
      </c>
      <c r="D13" s="22">
        <v>1588</v>
      </c>
      <c r="E13" s="23">
        <v>3098</v>
      </c>
      <c r="F13" s="24" t="s">
        <v>14</v>
      </c>
      <c r="G13" s="21">
        <v>1205</v>
      </c>
      <c r="H13" s="21">
        <v>1016</v>
      </c>
      <c r="I13" s="21">
        <v>1050</v>
      </c>
      <c r="J13" s="26">
        <v>2066</v>
      </c>
      <c r="K13" s="19"/>
    </row>
    <row r="14" spans="1:11" x14ac:dyDescent="0.15">
      <c r="A14" s="20" t="s">
        <v>11</v>
      </c>
      <c r="B14" s="21">
        <v>2547</v>
      </c>
      <c r="C14" s="21">
        <v>2200</v>
      </c>
      <c r="D14" s="22">
        <v>2218</v>
      </c>
      <c r="E14" s="23">
        <v>4418</v>
      </c>
      <c r="F14" s="24" t="s">
        <v>15</v>
      </c>
      <c r="G14" s="21">
        <v>342</v>
      </c>
      <c r="H14" s="21">
        <v>396</v>
      </c>
      <c r="I14" s="21">
        <v>411</v>
      </c>
      <c r="J14" s="26">
        <v>807</v>
      </c>
      <c r="K14" s="19"/>
    </row>
    <row r="15" spans="1:11" x14ac:dyDescent="0.15">
      <c r="A15" s="20" t="s">
        <v>12</v>
      </c>
      <c r="B15" s="21">
        <v>1313</v>
      </c>
      <c r="C15" s="21">
        <v>1184</v>
      </c>
      <c r="D15" s="22">
        <v>1134</v>
      </c>
      <c r="E15" s="23">
        <v>2318</v>
      </c>
      <c r="F15" s="24" t="s">
        <v>17</v>
      </c>
      <c r="G15" s="21">
        <v>878</v>
      </c>
      <c r="H15" s="21">
        <v>960</v>
      </c>
      <c r="I15" s="21">
        <v>1096</v>
      </c>
      <c r="J15" s="26">
        <v>2056</v>
      </c>
      <c r="K15" s="19"/>
    </row>
    <row r="16" spans="1:11" x14ac:dyDescent="0.15">
      <c r="A16" s="27" t="s">
        <v>18</v>
      </c>
      <c r="B16" s="28">
        <v>10835</v>
      </c>
      <c r="C16" s="28">
        <v>9379</v>
      </c>
      <c r="D16" s="28">
        <v>9320</v>
      </c>
      <c r="E16" s="29">
        <v>18699</v>
      </c>
      <c r="F16" s="16" t="s">
        <v>19</v>
      </c>
      <c r="G16" s="17">
        <v>4346</v>
      </c>
      <c r="H16" s="17">
        <v>4475</v>
      </c>
      <c r="I16" s="17">
        <v>5149</v>
      </c>
      <c r="J16" s="18">
        <v>9624</v>
      </c>
      <c r="K16" s="19"/>
    </row>
    <row r="17" spans="1:11" x14ac:dyDescent="0.15">
      <c r="A17" s="20" t="s">
        <v>10</v>
      </c>
      <c r="B17" s="21">
        <v>1882</v>
      </c>
      <c r="C17" s="21">
        <v>1413</v>
      </c>
      <c r="D17" s="22">
        <v>1459</v>
      </c>
      <c r="E17" s="23">
        <v>2872</v>
      </c>
      <c r="F17" s="24" t="s">
        <v>10</v>
      </c>
      <c r="G17" s="30">
        <v>1414</v>
      </c>
      <c r="H17" s="31">
        <v>1430</v>
      </c>
      <c r="I17" s="31">
        <v>1661</v>
      </c>
      <c r="J17" s="26">
        <v>3091</v>
      </c>
      <c r="K17" s="19"/>
    </row>
    <row r="18" spans="1:11" x14ac:dyDescent="0.15">
      <c r="A18" s="20" t="s">
        <v>11</v>
      </c>
      <c r="B18" s="21">
        <v>3091</v>
      </c>
      <c r="C18" s="21">
        <v>2509</v>
      </c>
      <c r="D18" s="22">
        <v>2423</v>
      </c>
      <c r="E18" s="23">
        <v>4932</v>
      </c>
      <c r="F18" s="24" t="s">
        <v>11</v>
      </c>
      <c r="G18" s="21">
        <v>884</v>
      </c>
      <c r="H18" s="21">
        <v>900</v>
      </c>
      <c r="I18" s="21">
        <v>1041</v>
      </c>
      <c r="J18" s="26">
        <v>1941</v>
      </c>
      <c r="K18" s="19"/>
    </row>
    <row r="19" spans="1:11" x14ac:dyDescent="0.15">
      <c r="A19" s="20" t="s">
        <v>12</v>
      </c>
      <c r="B19" s="21">
        <v>3383</v>
      </c>
      <c r="C19" s="21">
        <v>3073</v>
      </c>
      <c r="D19" s="22">
        <v>2855</v>
      </c>
      <c r="E19" s="23">
        <v>5928</v>
      </c>
      <c r="F19" s="24" t="s">
        <v>12</v>
      </c>
      <c r="G19" s="21">
        <v>489</v>
      </c>
      <c r="H19" s="21">
        <v>519</v>
      </c>
      <c r="I19" s="21">
        <v>578</v>
      </c>
      <c r="J19" s="26">
        <v>1097</v>
      </c>
      <c r="K19" s="19"/>
    </row>
    <row r="20" spans="1:11" x14ac:dyDescent="0.15">
      <c r="A20" s="20" t="s">
        <v>14</v>
      </c>
      <c r="B20" s="21">
        <v>2479</v>
      </c>
      <c r="C20" s="21">
        <v>2384</v>
      </c>
      <c r="D20" s="22">
        <v>2583</v>
      </c>
      <c r="E20" s="23">
        <v>4967</v>
      </c>
      <c r="F20" s="24" t="s">
        <v>14</v>
      </c>
      <c r="G20" s="21">
        <v>544</v>
      </c>
      <c r="H20" s="21">
        <v>601</v>
      </c>
      <c r="I20" s="21">
        <v>655</v>
      </c>
      <c r="J20" s="26">
        <v>1256</v>
      </c>
      <c r="K20" s="19"/>
    </row>
    <row r="21" spans="1:11" x14ac:dyDescent="0.15">
      <c r="A21" s="27" t="s">
        <v>20</v>
      </c>
      <c r="B21" s="28">
        <v>8891</v>
      </c>
      <c r="C21" s="28">
        <v>7752</v>
      </c>
      <c r="D21" s="28">
        <v>7928</v>
      </c>
      <c r="E21" s="29">
        <v>15680</v>
      </c>
      <c r="F21" s="24" t="s">
        <v>15</v>
      </c>
      <c r="G21" s="21">
        <v>1015</v>
      </c>
      <c r="H21" s="21">
        <v>1025</v>
      </c>
      <c r="I21" s="21">
        <v>1214</v>
      </c>
      <c r="J21" s="26">
        <v>2239</v>
      </c>
      <c r="K21" s="19"/>
    </row>
    <row r="22" spans="1:11" x14ac:dyDescent="0.15">
      <c r="A22" s="20" t="s">
        <v>10</v>
      </c>
      <c r="B22" s="21">
        <v>1754</v>
      </c>
      <c r="C22" s="21">
        <v>1510</v>
      </c>
      <c r="D22" s="22">
        <v>1609</v>
      </c>
      <c r="E22" s="23">
        <v>3119</v>
      </c>
      <c r="F22" s="16" t="s">
        <v>21</v>
      </c>
      <c r="G22" s="17">
        <v>1717</v>
      </c>
      <c r="H22" s="17">
        <v>1657</v>
      </c>
      <c r="I22" s="17">
        <v>2023</v>
      </c>
      <c r="J22" s="18">
        <v>3680</v>
      </c>
      <c r="K22" s="19"/>
    </row>
    <row r="23" spans="1:11" x14ac:dyDescent="0.15">
      <c r="A23" s="20" t="s">
        <v>11</v>
      </c>
      <c r="B23" s="21">
        <v>1330</v>
      </c>
      <c r="C23" s="21">
        <v>1173</v>
      </c>
      <c r="D23" s="22">
        <v>1214</v>
      </c>
      <c r="E23" s="23">
        <v>2387</v>
      </c>
      <c r="F23" s="24" t="s">
        <v>11</v>
      </c>
      <c r="G23" s="25">
        <v>951</v>
      </c>
      <c r="H23" s="25">
        <v>948</v>
      </c>
      <c r="I23" s="25">
        <v>1124</v>
      </c>
      <c r="J23" s="26">
        <v>2072</v>
      </c>
      <c r="K23" s="19"/>
    </row>
    <row r="24" spans="1:11" x14ac:dyDescent="0.15">
      <c r="A24" s="20" t="s">
        <v>12</v>
      </c>
      <c r="B24" s="21">
        <v>1225</v>
      </c>
      <c r="C24" s="21">
        <v>1077</v>
      </c>
      <c r="D24" s="22">
        <v>1069</v>
      </c>
      <c r="E24" s="23">
        <v>2146</v>
      </c>
      <c r="F24" s="24" t="s">
        <v>12</v>
      </c>
      <c r="G24" s="21">
        <v>765</v>
      </c>
      <c r="H24" s="21">
        <v>708</v>
      </c>
      <c r="I24" s="21">
        <v>896</v>
      </c>
      <c r="J24" s="26">
        <v>1604</v>
      </c>
      <c r="K24" s="19"/>
    </row>
    <row r="25" spans="1:11" x14ac:dyDescent="0.15">
      <c r="A25" s="20" t="s">
        <v>14</v>
      </c>
      <c r="B25" s="21">
        <v>2062</v>
      </c>
      <c r="C25" s="21">
        <v>1800</v>
      </c>
      <c r="D25" s="22">
        <v>1781</v>
      </c>
      <c r="E25" s="23">
        <v>3581</v>
      </c>
      <c r="F25" s="24" t="s">
        <v>22</v>
      </c>
      <c r="G25" s="21">
        <v>1</v>
      </c>
      <c r="H25" s="21">
        <v>1</v>
      </c>
      <c r="I25" s="21">
        <v>3</v>
      </c>
      <c r="J25" s="26">
        <v>4</v>
      </c>
      <c r="K25" s="19"/>
    </row>
    <row r="26" spans="1:11" x14ac:dyDescent="0.15">
      <c r="A26" s="20" t="s">
        <v>15</v>
      </c>
      <c r="B26" s="21">
        <v>1292</v>
      </c>
      <c r="C26" s="21">
        <v>1148</v>
      </c>
      <c r="D26" s="22">
        <v>1170</v>
      </c>
      <c r="E26" s="23">
        <v>2318</v>
      </c>
      <c r="F26" s="32" t="s">
        <v>23</v>
      </c>
      <c r="G26" s="17">
        <v>17</v>
      </c>
      <c r="H26" s="17">
        <v>17</v>
      </c>
      <c r="I26" s="17">
        <v>0</v>
      </c>
      <c r="J26" s="33">
        <v>17</v>
      </c>
      <c r="K26" s="19"/>
    </row>
    <row r="27" spans="1:11" ht="14.25" thickBot="1" x14ac:dyDescent="0.2">
      <c r="A27" s="20" t="s">
        <v>17</v>
      </c>
      <c r="B27" s="21">
        <v>1228</v>
      </c>
      <c r="C27" s="21">
        <v>1044</v>
      </c>
      <c r="D27" s="22">
        <v>1085</v>
      </c>
      <c r="E27" s="23">
        <v>2129</v>
      </c>
      <c r="F27" s="34" t="s">
        <v>24</v>
      </c>
      <c r="G27" s="17">
        <v>0</v>
      </c>
      <c r="H27" s="17">
        <v>0</v>
      </c>
      <c r="I27" s="17">
        <v>0</v>
      </c>
      <c r="J27" s="33">
        <v>0</v>
      </c>
      <c r="K27" s="19"/>
    </row>
    <row r="28" spans="1:11" ht="14.25" thickBot="1" x14ac:dyDescent="0.2">
      <c r="A28" s="35" t="s">
        <v>25</v>
      </c>
      <c r="B28" s="36">
        <v>9483</v>
      </c>
      <c r="C28" s="28">
        <v>8248</v>
      </c>
      <c r="D28" s="28">
        <v>8854</v>
      </c>
      <c r="E28" s="29">
        <v>17102</v>
      </c>
      <c r="F28" s="37" t="s">
        <v>26</v>
      </c>
      <c r="G28" s="38">
        <v>26619</v>
      </c>
      <c r="H28" s="38">
        <v>27154</v>
      </c>
      <c r="I28" s="38">
        <v>29918</v>
      </c>
      <c r="J28" s="39">
        <v>57072</v>
      </c>
      <c r="K28" s="19"/>
    </row>
    <row r="29" spans="1:11" x14ac:dyDescent="0.15">
      <c r="A29" s="20" t="s">
        <v>10</v>
      </c>
      <c r="B29" s="21">
        <v>1453</v>
      </c>
      <c r="C29" s="21">
        <v>1401</v>
      </c>
      <c r="D29" s="22">
        <v>1490</v>
      </c>
      <c r="E29" s="23">
        <v>2891</v>
      </c>
      <c r="F29" s="40" t="s">
        <v>27</v>
      </c>
      <c r="G29" s="41">
        <v>3659</v>
      </c>
      <c r="H29" s="41">
        <v>4836</v>
      </c>
      <c r="I29" s="41">
        <v>5078</v>
      </c>
      <c r="J29" s="42">
        <v>9914</v>
      </c>
      <c r="K29" s="19"/>
    </row>
    <row r="30" spans="1:11" x14ac:dyDescent="0.15">
      <c r="A30" s="20" t="s">
        <v>11</v>
      </c>
      <c r="B30" s="21">
        <v>1680</v>
      </c>
      <c r="C30" s="21">
        <v>1560</v>
      </c>
      <c r="D30" s="22">
        <v>1610</v>
      </c>
      <c r="E30" s="23">
        <v>3170</v>
      </c>
      <c r="F30" s="24" t="s">
        <v>10</v>
      </c>
      <c r="G30" s="21">
        <v>571</v>
      </c>
      <c r="H30" s="21">
        <v>697</v>
      </c>
      <c r="I30" s="21">
        <v>730</v>
      </c>
      <c r="J30" s="23">
        <v>1427</v>
      </c>
      <c r="K30" s="19"/>
    </row>
    <row r="31" spans="1:11" x14ac:dyDescent="0.15">
      <c r="A31" s="20" t="s">
        <v>12</v>
      </c>
      <c r="B31" s="21">
        <v>2322</v>
      </c>
      <c r="C31" s="21">
        <v>2014</v>
      </c>
      <c r="D31" s="22">
        <v>2177</v>
      </c>
      <c r="E31" s="23">
        <v>4191</v>
      </c>
      <c r="F31" s="43" t="s">
        <v>11</v>
      </c>
      <c r="G31" s="21">
        <v>268</v>
      </c>
      <c r="H31" s="21">
        <v>370</v>
      </c>
      <c r="I31" s="21">
        <v>391</v>
      </c>
      <c r="J31" s="23">
        <v>761</v>
      </c>
      <c r="K31" s="19"/>
    </row>
    <row r="32" spans="1:11" x14ac:dyDescent="0.15">
      <c r="A32" s="20" t="s">
        <v>14</v>
      </c>
      <c r="B32" s="21">
        <v>1617</v>
      </c>
      <c r="C32" s="21">
        <v>1388</v>
      </c>
      <c r="D32" s="22">
        <v>1497</v>
      </c>
      <c r="E32" s="23">
        <v>2885</v>
      </c>
      <c r="F32" s="43" t="s">
        <v>12</v>
      </c>
      <c r="G32" s="21">
        <v>454</v>
      </c>
      <c r="H32" s="21">
        <v>670</v>
      </c>
      <c r="I32" s="21">
        <v>669</v>
      </c>
      <c r="J32" s="23">
        <v>1339</v>
      </c>
      <c r="K32" s="19"/>
    </row>
    <row r="33" spans="1:11" ht="14.25" thickBot="1" x14ac:dyDescent="0.2">
      <c r="A33" s="44" t="s">
        <v>15</v>
      </c>
      <c r="B33" s="45">
        <v>2411</v>
      </c>
      <c r="C33" s="45">
        <v>1885</v>
      </c>
      <c r="D33" s="46">
        <v>2080</v>
      </c>
      <c r="E33" s="47">
        <v>3965</v>
      </c>
      <c r="F33" s="43" t="s">
        <v>14</v>
      </c>
      <c r="G33" s="21">
        <v>786</v>
      </c>
      <c r="H33" s="21">
        <v>857</v>
      </c>
      <c r="I33" s="21">
        <v>923</v>
      </c>
      <c r="J33" s="23">
        <v>1780</v>
      </c>
      <c r="K33" s="19"/>
    </row>
    <row r="34" spans="1:11" ht="14.25" thickBot="1" x14ac:dyDescent="0.2">
      <c r="A34" s="48" t="s">
        <v>28</v>
      </c>
      <c r="B34" s="49">
        <v>40972</v>
      </c>
      <c r="C34" s="50">
        <v>35178</v>
      </c>
      <c r="D34" s="50">
        <v>35931</v>
      </c>
      <c r="E34" s="51">
        <v>71109</v>
      </c>
      <c r="F34" s="43" t="s">
        <v>15</v>
      </c>
      <c r="G34" s="21">
        <v>993</v>
      </c>
      <c r="H34" s="21">
        <v>1374</v>
      </c>
      <c r="I34" s="21">
        <v>1461</v>
      </c>
      <c r="J34" s="23">
        <v>2835</v>
      </c>
      <c r="K34" s="19"/>
    </row>
    <row r="35" spans="1:11" x14ac:dyDescent="0.15">
      <c r="A35" s="52" t="s">
        <v>29</v>
      </c>
      <c r="B35" s="53">
        <v>4152</v>
      </c>
      <c r="C35" s="53">
        <v>4893</v>
      </c>
      <c r="D35" s="53">
        <v>5116</v>
      </c>
      <c r="E35" s="54">
        <v>10009</v>
      </c>
      <c r="F35" s="43" t="s">
        <v>17</v>
      </c>
      <c r="G35" s="21">
        <v>587</v>
      </c>
      <c r="H35" s="21">
        <v>868</v>
      </c>
      <c r="I35" s="21">
        <v>904</v>
      </c>
      <c r="J35" s="23">
        <v>1772</v>
      </c>
      <c r="K35" s="19"/>
    </row>
    <row r="36" spans="1:11" ht="18.75" x14ac:dyDescent="0.4">
      <c r="A36" s="20" t="s">
        <v>10</v>
      </c>
      <c r="B36" s="21">
        <v>1449</v>
      </c>
      <c r="C36" s="21">
        <v>1759</v>
      </c>
      <c r="D36" s="22">
        <v>1792</v>
      </c>
      <c r="E36" s="23">
        <v>3551</v>
      </c>
      <c r="F36" s="43" t="s">
        <v>30</v>
      </c>
      <c r="G36" s="55">
        <v>0</v>
      </c>
      <c r="H36" s="56">
        <v>0</v>
      </c>
      <c r="I36" s="55">
        <v>0</v>
      </c>
      <c r="J36" s="23">
        <v>0</v>
      </c>
      <c r="K36" s="19"/>
    </row>
    <row r="37" spans="1:11" x14ac:dyDescent="0.15">
      <c r="A37" s="20" t="s">
        <v>11</v>
      </c>
      <c r="B37" s="21">
        <v>1842</v>
      </c>
      <c r="C37" s="21">
        <v>2215</v>
      </c>
      <c r="D37" s="22">
        <v>2304</v>
      </c>
      <c r="E37" s="23">
        <v>4519</v>
      </c>
      <c r="F37" s="57" t="s">
        <v>31</v>
      </c>
      <c r="G37" s="58">
        <v>5915</v>
      </c>
      <c r="H37" s="58">
        <v>7707</v>
      </c>
      <c r="I37" s="58">
        <v>8079</v>
      </c>
      <c r="J37" s="59">
        <v>15786</v>
      </c>
      <c r="K37" s="19"/>
    </row>
    <row r="38" spans="1:11" x14ac:dyDescent="0.15">
      <c r="A38" s="20" t="s">
        <v>12</v>
      </c>
      <c r="B38" s="21">
        <v>861</v>
      </c>
      <c r="C38" s="21">
        <v>919</v>
      </c>
      <c r="D38" s="22">
        <v>1020</v>
      </c>
      <c r="E38" s="23">
        <v>1939</v>
      </c>
      <c r="F38" s="60" t="s">
        <v>10</v>
      </c>
      <c r="G38" s="21">
        <v>1778</v>
      </c>
      <c r="H38" s="21">
        <v>1942</v>
      </c>
      <c r="I38" s="21">
        <v>2156</v>
      </c>
      <c r="J38" s="26">
        <v>4098</v>
      </c>
      <c r="K38" s="19"/>
    </row>
    <row r="39" spans="1:11" x14ac:dyDescent="0.15">
      <c r="A39" s="27" t="s">
        <v>32</v>
      </c>
      <c r="B39" s="28">
        <v>16</v>
      </c>
      <c r="C39" s="28">
        <v>17</v>
      </c>
      <c r="D39" s="28">
        <v>2</v>
      </c>
      <c r="E39" s="29">
        <v>19</v>
      </c>
      <c r="F39" s="24" t="s">
        <v>11</v>
      </c>
      <c r="G39" s="21">
        <v>773</v>
      </c>
      <c r="H39" s="21">
        <v>883</v>
      </c>
      <c r="I39" s="21">
        <v>823</v>
      </c>
      <c r="J39" s="26">
        <v>1706</v>
      </c>
      <c r="K39" s="19"/>
    </row>
    <row r="40" spans="1:11" x14ac:dyDescent="0.15">
      <c r="A40" s="20" t="s">
        <v>10</v>
      </c>
      <c r="B40" s="21">
        <v>11</v>
      </c>
      <c r="C40" s="21">
        <v>12</v>
      </c>
      <c r="D40" s="22">
        <v>2</v>
      </c>
      <c r="E40" s="23">
        <v>14</v>
      </c>
      <c r="F40" s="24" t="s">
        <v>12</v>
      </c>
      <c r="G40" s="21">
        <v>1083</v>
      </c>
      <c r="H40" s="21">
        <v>1510</v>
      </c>
      <c r="I40" s="21">
        <v>1647</v>
      </c>
      <c r="J40" s="26">
        <v>3157</v>
      </c>
      <c r="K40" s="19"/>
    </row>
    <row r="41" spans="1:11" x14ac:dyDescent="0.15">
      <c r="A41" s="20" t="s">
        <v>11</v>
      </c>
      <c r="B41" s="21">
        <v>1</v>
      </c>
      <c r="C41" s="21">
        <v>1</v>
      </c>
      <c r="D41" s="22">
        <v>0</v>
      </c>
      <c r="E41" s="23">
        <v>1</v>
      </c>
      <c r="F41" s="24" t="s">
        <v>14</v>
      </c>
      <c r="G41" s="21">
        <v>175</v>
      </c>
      <c r="H41" s="21">
        <v>247</v>
      </c>
      <c r="I41" s="21">
        <v>287</v>
      </c>
      <c r="J41" s="26">
        <v>534</v>
      </c>
      <c r="K41" s="19"/>
    </row>
    <row r="42" spans="1:11" x14ac:dyDescent="0.15">
      <c r="A42" s="20" t="s">
        <v>12</v>
      </c>
      <c r="B42" s="21">
        <v>4</v>
      </c>
      <c r="C42" s="21">
        <v>4</v>
      </c>
      <c r="D42" s="22">
        <v>0</v>
      </c>
      <c r="E42" s="23">
        <v>4</v>
      </c>
      <c r="F42" s="24" t="s">
        <v>15</v>
      </c>
      <c r="G42" s="21">
        <v>1259</v>
      </c>
      <c r="H42" s="21">
        <v>1734</v>
      </c>
      <c r="I42" s="21">
        <v>1784</v>
      </c>
      <c r="J42" s="61">
        <v>3518</v>
      </c>
      <c r="K42" s="19"/>
    </row>
    <row r="43" spans="1:11" x14ac:dyDescent="0.15">
      <c r="A43" s="62" t="s">
        <v>33</v>
      </c>
      <c r="B43" s="28">
        <v>2672</v>
      </c>
      <c r="C43" s="28">
        <v>2906</v>
      </c>
      <c r="D43" s="28">
        <v>3310</v>
      </c>
      <c r="E43" s="29">
        <v>6216</v>
      </c>
      <c r="F43" s="63" t="s">
        <v>17</v>
      </c>
      <c r="G43" s="21">
        <v>657</v>
      </c>
      <c r="H43" s="21">
        <v>1070</v>
      </c>
      <c r="I43" s="21">
        <v>1051</v>
      </c>
      <c r="J43" s="61">
        <v>2121</v>
      </c>
      <c r="K43" s="19"/>
    </row>
    <row r="44" spans="1:11" x14ac:dyDescent="0.15">
      <c r="A44" s="20" t="s">
        <v>10</v>
      </c>
      <c r="B44" s="21">
        <v>357</v>
      </c>
      <c r="C44" s="21">
        <v>412</v>
      </c>
      <c r="D44" s="22">
        <v>482</v>
      </c>
      <c r="E44" s="23">
        <v>894</v>
      </c>
      <c r="F44" s="24" t="s">
        <v>30</v>
      </c>
      <c r="G44" s="55">
        <v>190</v>
      </c>
      <c r="H44" s="55">
        <v>321</v>
      </c>
      <c r="I44" s="55">
        <v>331</v>
      </c>
      <c r="J44" s="26">
        <v>652</v>
      </c>
      <c r="K44" s="19"/>
    </row>
    <row r="45" spans="1:11" x14ac:dyDescent="0.15">
      <c r="A45" s="20" t="s">
        <v>11</v>
      </c>
      <c r="B45" s="21">
        <v>529</v>
      </c>
      <c r="C45" s="21">
        <v>643</v>
      </c>
      <c r="D45" s="22">
        <v>694</v>
      </c>
      <c r="E45" s="23">
        <v>1337</v>
      </c>
      <c r="F45" s="24" t="s">
        <v>34</v>
      </c>
      <c r="G45" s="21">
        <v>0</v>
      </c>
      <c r="H45" s="21">
        <v>0</v>
      </c>
      <c r="I45" s="21">
        <v>0</v>
      </c>
      <c r="J45" s="64">
        <v>0</v>
      </c>
      <c r="K45" s="19"/>
    </row>
    <row r="46" spans="1:11" x14ac:dyDescent="0.15">
      <c r="A46" s="20" t="s">
        <v>12</v>
      </c>
      <c r="B46" s="21">
        <v>1450</v>
      </c>
      <c r="C46" s="21">
        <v>1500</v>
      </c>
      <c r="D46" s="22">
        <v>1724</v>
      </c>
      <c r="E46" s="23">
        <v>3224</v>
      </c>
      <c r="F46" s="32" t="s">
        <v>35</v>
      </c>
      <c r="G46" s="17">
        <v>5491</v>
      </c>
      <c r="H46" s="17">
        <v>7433</v>
      </c>
      <c r="I46" s="17">
        <v>7945</v>
      </c>
      <c r="J46" s="18">
        <v>15378</v>
      </c>
      <c r="K46" s="19"/>
    </row>
    <row r="47" spans="1:11" x14ac:dyDescent="0.15">
      <c r="A47" s="44" t="s">
        <v>14</v>
      </c>
      <c r="B47" s="45">
        <v>336</v>
      </c>
      <c r="C47" s="45">
        <v>351</v>
      </c>
      <c r="D47" s="46">
        <v>410</v>
      </c>
      <c r="E47" s="23">
        <v>761</v>
      </c>
      <c r="F47" s="60" t="s">
        <v>10</v>
      </c>
      <c r="G47" s="21">
        <v>834</v>
      </c>
      <c r="H47" s="21">
        <v>1052</v>
      </c>
      <c r="I47" s="21">
        <v>1067</v>
      </c>
      <c r="J47" s="26">
        <v>2119</v>
      </c>
      <c r="K47" s="19"/>
    </row>
    <row r="48" spans="1:11" x14ac:dyDescent="0.15">
      <c r="A48" s="65" t="s">
        <v>36</v>
      </c>
      <c r="B48" s="66">
        <v>3273</v>
      </c>
      <c r="C48" s="66">
        <v>2626</v>
      </c>
      <c r="D48" s="66">
        <v>2991</v>
      </c>
      <c r="E48" s="29">
        <v>5617</v>
      </c>
      <c r="F48" s="24" t="s">
        <v>11</v>
      </c>
      <c r="G48" s="25">
        <v>446</v>
      </c>
      <c r="H48" s="25">
        <v>483</v>
      </c>
      <c r="I48" s="25">
        <v>578</v>
      </c>
      <c r="J48" s="26">
        <v>1061</v>
      </c>
      <c r="K48" s="19"/>
    </row>
    <row r="49" spans="1:11" x14ac:dyDescent="0.15">
      <c r="A49" s="20" t="s">
        <v>10</v>
      </c>
      <c r="B49" s="21">
        <v>967</v>
      </c>
      <c r="C49" s="21">
        <v>704</v>
      </c>
      <c r="D49" s="22">
        <v>787</v>
      </c>
      <c r="E49" s="23">
        <v>1491</v>
      </c>
      <c r="F49" s="24" t="s">
        <v>12</v>
      </c>
      <c r="G49" s="21">
        <v>627</v>
      </c>
      <c r="H49" s="21">
        <v>764</v>
      </c>
      <c r="I49" s="21">
        <v>801</v>
      </c>
      <c r="J49" s="26">
        <v>1565</v>
      </c>
      <c r="K49" s="19"/>
    </row>
    <row r="50" spans="1:11" x14ac:dyDescent="0.15">
      <c r="A50" s="20" t="s">
        <v>11</v>
      </c>
      <c r="B50" s="21">
        <v>1005</v>
      </c>
      <c r="C50" s="21">
        <v>758</v>
      </c>
      <c r="D50" s="22">
        <v>902</v>
      </c>
      <c r="E50" s="23">
        <v>1660</v>
      </c>
      <c r="F50" s="24" t="s">
        <v>14</v>
      </c>
      <c r="G50" s="21">
        <v>747</v>
      </c>
      <c r="H50" s="21">
        <v>1179</v>
      </c>
      <c r="I50" s="21">
        <v>1251</v>
      </c>
      <c r="J50" s="26">
        <v>2430</v>
      </c>
      <c r="K50" s="19"/>
    </row>
    <row r="51" spans="1:11" x14ac:dyDescent="0.15">
      <c r="A51" s="20" t="s">
        <v>12</v>
      </c>
      <c r="B51" s="21">
        <v>639</v>
      </c>
      <c r="C51" s="21">
        <v>597</v>
      </c>
      <c r="D51" s="22">
        <v>603</v>
      </c>
      <c r="E51" s="23">
        <v>1200</v>
      </c>
      <c r="F51" s="24" t="s">
        <v>15</v>
      </c>
      <c r="G51" s="45">
        <v>1169</v>
      </c>
      <c r="H51" s="45">
        <v>1652</v>
      </c>
      <c r="I51" s="45">
        <v>1754</v>
      </c>
      <c r="J51" s="26">
        <v>3406</v>
      </c>
      <c r="K51" s="19"/>
    </row>
    <row r="52" spans="1:11" x14ac:dyDescent="0.15">
      <c r="A52" s="20" t="s">
        <v>14</v>
      </c>
      <c r="B52" s="21">
        <v>662</v>
      </c>
      <c r="C52" s="21">
        <v>567</v>
      </c>
      <c r="D52" s="22">
        <v>699</v>
      </c>
      <c r="E52" s="23">
        <v>1266</v>
      </c>
      <c r="F52" s="63" t="s">
        <v>17</v>
      </c>
      <c r="G52" s="45">
        <v>730</v>
      </c>
      <c r="H52" s="45">
        <v>887</v>
      </c>
      <c r="I52" s="45">
        <v>983</v>
      </c>
      <c r="J52" s="26">
        <v>1870</v>
      </c>
      <c r="K52" s="19"/>
    </row>
    <row r="53" spans="1:11" x14ac:dyDescent="0.15">
      <c r="A53" s="62" t="s">
        <v>37</v>
      </c>
      <c r="B53" s="17">
        <v>2667</v>
      </c>
      <c r="C53" s="17">
        <v>2998</v>
      </c>
      <c r="D53" s="17">
        <v>3283</v>
      </c>
      <c r="E53" s="33">
        <v>6281</v>
      </c>
      <c r="F53" s="24" t="s">
        <v>30</v>
      </c>
      <c r="G53" s="55">
        <v>321</v>
      </c>
      <c r="H53" s="55">
        <v>481</v>
      </c>
      <c r="I53" s="55">
        <v>535</v>
      </c>
      <c r="J53" s="26">
        <v>1016</v>
      </c>
      <c r="K53" s="19"/>
    </row>
    <row r="54" spans="1:11" x14ac:dyDescent="0.15">
      <c r="A54" s="20" t="s">
        <v>10</v>
      </c>
      <c r="B54" s="25">
        <v>867</v>
      </c>
      <c r="C54" s="25">
        <v>1068</v>
      </c>
      <c r="D54" s="25">
        <v>1172</v>
      </c>
      <c r="E54" s="67">
        <v>2240</v>
      </c>
      <c r="F54" s="24" t="s">
        <v>34</v>
      </c>
      <c r="G54" s="21">
        <v>558</v>
      </c>
      <c r="H54" s="21">
        <v>917</v>
      </c>
      <c r="I54" s="21">
        <v>933</v>
      </c>
      <c r="J54" s="26">
        <v>1850</v>
      </c>
      <c r="K54" s="19"/>
    </row>
    <row r="55" spans="1:11" ht="14.25" thickBot="1" x14ac:dyDescent="0.2">
      <c r="A55" s="20" t="s">
        <v>11</v>
      </c>
      <c r="B55" s="21">
        <v>775</v>
      </c>
      <c r="C55" s="21">
        <v>879</v>
      </c>
      <c r="D55" s="21">
        <v>1000</v>
      </c>
      <c r="E55" s="67">
        <v>1879</v>
      </c>
      <c r="F55" s="68" t="s">
        <v>38</v>
      </c>
      <c r="G55" s="45">
        <v>59</v>
      </c>
      <c r="H55" s="45">
        <v>18</v>
      </c>
      <c r="I55" s="45">
        <v>43</v>
      </c>
      <c r="J55" s="69">
        <v>61</v>
      </c>
      <c r="K55" s="19"/>
    </row>
    <row r="56" spans="1:11" ht="14.25" thickBot="1" x14ac:dyDescent="0.2">
      <c r="A56" s="20" t="s">
        <v>12</v>
      </c>
      <c r="B56" s="21">
        <v>504</v>
      </c>
      <c r="C56" s="21">
        <v>526</v>
      </c>
      <c r="D56" s="21">
        <v>606</v>
      </c>
      <c r="E56" s="67">
        <v>1132</v>
      </c>
      <c r="F56" s="70" t="s">
        <v>39</v>
      </c>
      <c r="G56" s="71">
        <v>15065</v>
      </c>
      <c r="H56" s="71">
        <v>19976</v>
      </c>
      <c r="I56" s="71">
        <v>21102</v>
      </c>
      <c r="J56" s="72">
        <v>41078</v>
      </c>
      <c r="K56" s="19"/>
    </row>
    <row r="57" spans="1:11" ht="14.25" thickBot="1" x14ac:dyDescent="0.2">
      <c r="A57" s="73" t="s">
        <v>14</v>
      </c>
      <c r="B57" s="74">
        <v>521</v>
      </c>
      <c r="C57" s="74">
        <v>525</v>
      </c>
      <c r="D57" s="74">
        <v>505</v>
      </c>
      <c r="E57" s="75">
        <v>1030</v>
      </c>
      <c r="F57" s="76" t="s">
        <v>40</v>
      </c>
      <c r="G57" s="77">
        <v>82656</v>
      </c>
      <c r="H57" s="77">
        <v>82308</v>
      </c>
      <c r="I57" s="77">
        <v>86951</v>
      </c>
      <c r="J57" s="78">
        <v>169259</v>
      </c>
      <c r="K57" s="19"/>
    </row>
    <row r="58" spans="1:11" x14ac:dyDescent="0.15">
      <c r="A58" s="3" t="s">
        <v>41</v>
      </c>
    </row>
  </sheetData>
  <mergeCells count="6">
    <mergeCell ref="I2:J2"/>
    <mergeCell ref="H3:I3"/>
    <mergeCell ref="A4:A5"/>
    <mergeCell ref="B4:B5"/>
    <mergeCell ref="F4:F5"/>
    <mergeCell ref="G4:G5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N9" sqref="N9"/>
    </sheetView>
  </sheetViews>
  <sheetFormatPr defaultRowHeight="13.5" x14ac:dyDescent="0.15"/>
  <cols>
    <col min="1" max="1" width="13.125" style="3" customWidth="1"/>
    <col min="2" max="5" width="8.625" style="3" customWidth="1"/>
    <col min="6" max="6" width="13.125" style="3" customWidth="1"/>
    <col min="7" max="10" width="8.625" style="3" customWidth="1"/>
    <col min="11" max="256" width="9" style="3"/>
    <col min="257" max="257" width="13.125" style="3" customWidth="1"/>
    <col min="258" max="261" width="8.625" style="3" customWidth="1"/>
    <col min="262" max="262" width="13.125" style="3" customWidth="1"/>
    <col min="263" max="266" width="8.625" style="3" customWidth="1"/>
    <col min="267" max="512" width="9" style="3"/>
    <col min="513" max="513" width="13.125" style="3" customWidth="1"/>
    <col min="514" max="517" width="8.625" style="3" customWidth="1"/>
    <col min="518" max="518" width="13.125" style="3" customWidth="1"/>
    <col min="519" max="522" width="8.625" style="3" customWidth="1"/>
    <col min="523" max="768" width="9" style="3"/>
    <col min="769" max="769" width="13.125" style="3" customWidth="1"/>
    <col min="770" max="773" width="8.625" style="3" customWidth="1"/>
    <col min="774" max="774" width="13.125" style="3" customWidth="1"/>
    <col min="775" max="778" width="8.625" style="3" customWidth="1"/>
    <col min="779" max="1024" width="9" style="3"/>
    <col min="1025" max="1025" width="13.125" style="3" customWidth="1"/>
    <col min="1026" max="1029" width="8.625" style="3" customWidth="1"/>
    <col min="1030" max="1030" width="13.125" style="3" customWidth="1"/>
    <col min="1031" max="1034" width="8.625" style="3" customWidth="1"/>
    <col min="1035" max="1280" width="9" style="3"/>
    <col min="1281" max="1281" width="13.125" style="3" customWidth="1"/>
    <col min="1282" max="1285" width="8.625" style="3" customWidth="1"/>
    <col min="1286" max="1286" width="13.125" style="3" customWidth="1"/>
    <col min="1287" max="1290" width="8.625" style="3" customWidth="1"/>
    <col min="1291" max="1536" width="9" style="3"/>
    <col min="1537" max="1537" width="13.125" style="3" customWidth="1"/>
    <col min="1538" max="1541" width="8.625" style="3" customWidth="1"/>
    <col min="1542" max="1542" width="13.125" style="3" customWidth="1"/>
    <col min="1543" max="1546" width="8.625" style="3" customWidth="1"/>
    <col min="1547" max="1792" width="9" style="3"/>
    <col min="1793" max="1793" width="13.125" style="3" customWidth="1"/>
    <col min="1794" max="1797" width="8.625" style="3" customWidth="1"/>
    <col min="1798" max="1798" width="13.125" style="3" customWidth="1"/>
    <col min="1799" max="1802" width="8.625" style="3" customWidth="1"/>
    <col min="1803" max="2048" width="9" style="3"/>
    <col min="2049" max="2049" width="13.125" style="3" customWidth="1"/>
    <col min="2050" max="2053" width="8.625" style="3" customWidth="1"/>
    <col min="2054" max="2054" width="13.125" style="3" customWidth="1"/>
    <col min="2055" max="2058" width="8.625" style="3" customWidth="1"/>
    <col min="2059" max="2304" width="9" style="3"/>
    <col min="2305" max="2305" width="13.125" style="3" customWidth="1"/>
    <col min="2306" max="2309" width="8.625" style="3" customWidth="1"/>
    <col min="2310" max="2310" width="13.125" style="3" customWidth="1"/>
    <col min="2311" max="2314" width="8.625" style="3" customWidth="1"/>
    <col min="2315" max="2560" width="9" style="3"/>
    <col min="2561" max="2561" width="13.125" style="3" customWidth="1"/>
    <col min="2562" max="2565" width="8.625" style="3" customWidth="1"/>
    <col min="2566" max="2566" width="13.125" style="3" customWidth="1"/>
    <col min="2567" max="2570" width="8.625" style="3" customWidth="1"/>
    <col min="2571" max="2816" width="9" style="3"/>
    <col min="2817" max="2817" width="13.125" style="3" customWidth="1"/>
    <col min="2818" max="2821" width="8.625" style="3" customWidth="1"/>
    <col min="2822" max="2822" width="13.125" style="3" customWidth="1"/>
    <col min="2823" max="2826" width="8.625" style="3" customWidth="1"/>
    <col min="2827" max="3072" width="9" style="3"/>
    <col min="3073" max="3073" width="13.125" style="3" customWidth="1"/>
    <col min="3074" max="3077" width="8.625" style="3" customWidth="1"/>
    <col min="3078" max="3078" width="13.125" style="3" customWidth="1"/>
    <col min="3079" max="3082" width="8.625" style="3" customWidth="1"/>
    <col min="3083" max="3328" width="9" style="3"/>
    <col min="3329" max="3329" width="13.125" style="3" customWidth="1"/>
    <col min="3330" max="3333" width="8.625" style="3" customWidth="1"/>
    <col min="3334" max="3334" width="13.125" style="3" customWidth="1"/>
    <col min="3335" max="3338" width="8.625" style="3" customWidth="1"/>
    <col min="3339" max="3584" width="9" style="3"/>
    <col min="3585" max="3585" width="13.125" style="3" customWidth="1"/>
    <col min="3586" max="3589" width="8.625" style="3" customWidth="1"/>
    <col min="3590" max="3590" width="13.125" style="3" customWidth="1"/>
    <col min="3591" max="3594" width="8.625" style="3" customWidth="1"/>
    <col min="3595" max="3840" width="9" style="3"/>
    <col min="3841" max="3841" width="13.125" style="3" customWidth="1"/>
    <col min="3842" max="3845" width="8.625" style="3" customWidth="1"/>
    <col min="3846" max="3846" width="13.125" style="3" customWidth="1"/>
    <col min="3847" max="3850" width="8.625" style="3" customWidth="1"/>
    <col min="3851" max="4096" width="9" style="3"/>
    <col min="4097" max="4097" width="13.125" style="3" customWidth="1"/>
    <col min="4098" max="4101" width="8.625" style="3" customWidth="1"/>
    <col min="4102" max="4102" width="13.125" style="3" customWidth="1"/>
    <col min="4103" max="4106" width="8.625" style="3" customWidth="1"/>
    <col min="4107" max="4352" width="9" style="3"/>
    <col min="4353" max="4353" width="13.125" style="3" customWidth="1"/>
    <col min="4354" max="4357" width="8.625" style="3" customWidth="1"/>
    <col min="4358" max="4358" width="13.125" style="3" customWidth="1"/>
    <col min="4359" max="4362" width="8.625" style="3" customWidth="1"/>
    <col min="4363" max="4608" width="9" style="3"/>
    <col min="4609" max="4609" width="13.125" style="3" customWidth="1"/>
    <col min="4610" max="4613" width="8.625" style="3" customWidth="1"/>
    <col min="4614" max="4614" width="13.125" style="3" customWidth="1"/>
    <col min="4615" max="4618" width="8.625" style="3" customWidth="1"/>
    <col min="4619" max="4864" width="9" style="3"/>
    <col min="4865" max="4865" width="13.125" style="3" customWidth="1"/>
    <col min="4866" max="4869" width="8.625" style="3" customWidth="1"/>
    <col min="4870" max="4870" width="13.125" style="3" customWidth="1"/>
    <col min="4871" max="4874" width="8.625" style="3" customWidth="1"/>
    <col min="4875" max="5120" width="9" style="3"/>
    <col min="5121" max="5121" width="13.125" style="3" customWidth="1"/>
    <col min="5122" max="5125" width="8.625" style="3" customWidth="1"/>
    <col min="5126" max="5126" width="13.125" style="3" customWidth="1"/>
    <col min="5127" max="5130" width="8.625" style="3" customWidth="1"/>
    <col min="5131" max="5376" width="9" style="3"/>
    <col min="5377" max="5377" width="13.125" style="3" customWidth="1"/>
    <col min="5378" max="5381" width="8.625" style="3" customWidth="1"/>
    <col min="5382" max="5382" width="13.125" style="3" customWidth="1"/>
    <col min="5383" max="5386" width="8.625" style="3" customWidth="1"/>
    <col min="5387" max="5632" width="9" style="3"/>
    <col min="5633" max="5633" width="13.125" style="3" customWidth="1"/>
    <col min="5634" max="5637" width="8.625" style="3" customWidth="1"/>
    <col min="5638" max="5638" width="13.125" style="3" customWidth="1"/>
    <col min="5639" max="5642" width="8.625" style="3" customWidth="1"/>
    <col min="5643" max="5888" width="9" style="3"/>
    <col min="5889" max="5889" width="13.125" style="3" customWidth="1"/>
    <col min="5890" max="5893" width="8.625" style="3" customWidth="1"/>
    <col min="5894" max="5894" width="13.125" style="3" customWidth="1"/>
    <col min="5895" max="5898" width="8.625" style="3" customWidth="1"/>
    <col min="5899" max="6144" width="9" style="3"/>
    <col min="6145" max="6145" width="13.125" style="3" customWidth="1"/>
    <col min="6146" max="6149" width="8.625" style="3" customWidth="1"/>
    <col min="6150" max="6150" width="13.125" style="3" customWidth="1"/>
    <col min="6151" max="6154" width="8.625" style="3" customWidth="1"/>
    <col min="6155" max="6400" width="9" style="3"/>
    <col min="6401" max="6401" width="13.125" style="3" customWidth="1"/>
    <col min="6402" max="6405" width="8.625" style="3" customWidth="1"/>
    <col min="6406" max="6406" width="13.125" style="3" customWidth="1"/>
    <col min="6407" max="6410" width="8.625" style="3" customWidth="1"/>
    <col min="6411" max="6656" width="9" style="3"/>
    <col min="6657" max="6657" width="13.125" style="3" customWidth="1"/>
    <col min="6658" max="6661" width="8.625" style="3" customWidth="1"/>
    <col min="6662" max="6662" width="13.125" style="3" customWidth="1"/>
    <col min="6663" max="6666" width="8.625" style="3" customWidth="1"/>
    <col min="6667" max="6912" width="9" style="3"/>
    <col min="6913" max="6913" width="13.125" style="3" customWidth="1"/>
    <col min="6914" max="6917" width="8.625" style="3" customWidth="1"/>
    <col min="6918" max="6918" width="13.125" style="3" customWidth="1"/>
    <col min="6919" max="6922" width="8.625" style="3" customWidth="1"/>
    <col min="6923" max="7168" width="9" style="3"/>
    <col min="7169" max="7169" width="13.125" style="3" customWidth="1"/>
    <col min="7170" max="7173" width="8.625" style="3" customWidth="1"/>
    <col min="7174" max="7174" width="13.125" style="3" customWidth="1"/>
    <col min="7175" max="7178" width="8.625" style="3" customWidth="1"/>
    <col min="7179" max="7424" width="9" style="3"/>
    <col min="7425" max="7425" width="13.125" style="3" customWidth="1"/>
    <col min="7426" max="7429" width="8.625" style="3" customWidth="1"/>
    <col min="7430" max="7430" width="13.125" style="3" customWidth="1"/>
    <col min="7431" max="7434" width="8.625" style="3" customWidth="1"/>
    <col min="7435" max="7680" width="9" style="3"/>
    <col min="7681" max="7681" width="13.125" style="3" customWidth="1"/>
    <col min="7682" max="7685" width="8.625" style="3" customWidth="1"/>
    <col min="7686" max="7686" width="13.125" style="3" customWidth="1"/>
    <col min="7687" max="7690" width="8.625" style="3" customWidth="1"/>
    <col min="7691" max="7936" width="9" style="3"/>
    <col min="7937" max="7937" width="13.125" style="3" customWidth="1"/>
    <col min="7938" max="7941" width="8.625" style="3" customWidth="1"/>
    <col min="7942" max="7942" width="13.125" style="3" customWidth="1"/>
    <col min="7943" max="7946" width="8.625" style="3" customWidth="1"/>
    <col min="7947" max="8192" width="9" style="3"/>
    <col min="8193" max="8193" width="13.125" style="3" customWidth="1"/>
    <col min="8194" max="8197" width="8.625" style="3" customWidth="1"/>
    <col min="8198" max="8198" width="13.125" style="3" customWidth="1"/>
    <col min="8199" max="8202" width="8.625" style="3" customWidth="1"/>
    <col min="8203" max="8448" width="9" style="3"/>
    <col min="8449" max="8449" width="13.125" style="3" customWidth="1"/>
    <col min="8450" max="8453" width="8.625" style="3" customWidth="1"/>
    <col min="8454" max="8454" width="13.125" style="3" customWidth="1"/>
    <col min="8455" max="8458" width="8.625" style="3" customWidth="1"/>
    <col min="8459" max="8704" width="9" style="3"/>
    <col min="8705" max="8705" width="13.125" style="3" customWidth="1"/>
    <col min="8706" max="8709" width="8.625" style="3" customWidth="1"/>
    <col min="8710" max="8710" width="13.125" style="3" customWidth="1"/>
    <col min="8711" max="8714" width="8.625" style="3" customWidth="1"/>
    <col min="8715" max="8960" width="9" style="3"/>
    <col min="8961" max="8961" width="13.125" style="3" customWidth="1"/>
    <col min="8962" max="8965" width="8.625" style="3" customWidth="1"/>
    <col min="8966" max="8966" width="13.125" style="3" customWidth="1"/>
    <col min="8967" max="8970" width="8.625" style="3" customWidth="1"/>
    <col min="8971" max="9216" width="9" style="3"/>
    <col min="9217" max="9217" width="13.125" style="3" customWidth="1"/>
    <col min="9218" max="9221" width="8.625" style="3" customWidth="1"/>
    <col min="9222" max="9222" width="13.125" style="3" customWidth="1"/>
    <col min="9223" max="9226" width="8.625" style="3" customWidth="1"/>
    <col min="9227" max="9472" width="9" style="3"/>
    <col min="9473" max="9473" width="13.125" style="3" customWidth="1"/>
    <col min="9474" max="9477" width="8.625" style="3" customWidth="1"/>
    <col min="9478" max="9478" width="13.125" style="3" customWidth="1"/>
    <col min="9479" max="9482" width="8.625" style="3" customWidth="1"/>
    <col min="9483" max="9728" width="9" style="3"/>
    <col min="9729" max="9729" width="13.125" style="3" customWidth="1"/>
    <col min="9730" max="9733" width="8.625" style="3" customWidth="1"/>
    <col min="9734" max="9734" width="13.125" style="3" customWidth="1"/>
    <col min="9735" max="9738" width="8.625" style="3" customWidth="1"/>
    <col min="9739" max="9984" width="9" style="3"/>
    <col min="9985" max="9985" width="13.125" style="3" customWidth="1"/>
    <col min="9986" max="9989" width="8.625" style="3" customWidth="1"/>
    <col min="9990" max="9990" width="13.125" style="3" customWidth="1"/>
    <col min="9991" max="9994" width="8.625" style="3" customWidth="1"/>
    <col min="9995" max="10240" width="9" style="3"/>
    <col min="10241" max="10241" width="13.125" style="3" customWidth="1"/>
    <col min="10242" max="10245" width="8.625" style="3" customWidth="1"/>
    <col min="10246" max="10246" width="13.125" style="3" customWidth="1"/>
    <col min="10247" max="10250" width="8.625" style="3" customWidth="1"/>
    <col min="10251" max="10496" width="9" style="3"/>
    <col min="10497" max="10497" width="13.125" style="3" customWidth="1"/>
    <col min="10498" max="10501" width="8.625" style="3" customWidth="1"/>
    <col min="10502" max="10502" width="13.125" style="3" customWidth="1"/>
    <col min="10503" max="10506" width="8.625" style="3" customWidth="1"/>
    <col min="10507" max="10752" width="9" style="3"/>
    <col min="10753" max="10753" width="13.125" style="3" customWidth="1"/>
    <col min="10754" max="10757" width="8.625" style="3" customWidth="1"/>
    <col min="10758" max="10758" width="13.125" style="3" customWidth="1"/>
    <col min="10759" max="10762" width="8.625" style="3" customWidth="1"/>
    <col min="10763" max="11008" width="9" style="3"/>
    <col min="11009" max="11009" width="13.125" style="3" customWidth="1"/>
    <col min="11010" max="11013" width="8.625" style="3" customWidth="1"/>
    <col min="11014" max="11014" width="13.125" style="3" customWidth="1"/>
    <col min="11015" max="11018" width="8.625" style="3" customWidth="1"/>
    <col min="11019" max="11264" width="9" style="3"/>
    <col min="11265" max="11265" width="13.125" style="3" customWidth="1"/>
    <col min="11266" max="11269" width="8.625" style="3" customWidth="1"/>
    <col min="11270" max="11270" width="13.125" style="3" customWidth="1"/>
    <col min="11271" max="11274" width="8.625" style="3" customWidth="1"/>
    <col min="11275" max="11520" width="9" style="3"/>
    <col min="11521" max="11521" width="13.125" style="3" customWidth="1"/>
    <col min="11522" max="11525" width="8.625" style="3" customWidth="1"/>
    <col min="11526" max="11526" width="13.125" style="3" customWidth="1"/>
    <col min="11527" max="11530" width="8.625" style="3" customWidth="1"/>
    <col min="11531" max="11776" width="9" style="3"/>
    <col min="11777" max="11777" width="13.125" style="3" customWidth="1"/>
    <col min="11778" max="11781" width="8.625" style="3" customWidth="1"/>
    <col min="11782" max="11782" width="13.125" style="3" customWidth="1"/>
    <col min="11783" max="11786" width="8.625" style="3" customWidth="1"/>
    <col min="11787" max="12032" width="9" style="3"/>
    <col min="12033" max="12033" width="13.125" style="3" customWidth="1"/>
    <col min="12034" max="12037" width="8.625" style="3" customWidth="1"/>
    <col min="12038" max="12038" width="13.125" style="3" customWidth="1"/>
    <col min="12039" max="12042" width="8.625" style="3" customWidth="1"/>
    <col min="12043" max="12288" width="9" style="3"/>
    <col min="12289" max="12289" width="13.125" style="3" customWidth="1"/>
    <col min="12290" max="12293" width="8.625" style="3" customWidth="1"/>
    <col min="12294" max="12294" width="13.125" style="3" customWidth="1"/>
    <col min="12295" max="12298" width="8.625" style="3" customWidth="1"/>
    <col min="12299" max="12544" width="9" style="3"/>
    <col min="12545" max="12545" width="13.125" style="3" customWidth="1"/>
    <col min="12546" max="12549" width="8.625" style="3" customWidth="1"/>
    <col min="12550" max="12550" width="13.125" style="3" customWidth="1"/>
    <col min="12551" max="12554" width="8.625" style="3" customWidth="1"/>
    <col min="12555" max="12800" width="9" style="3"/>
    <col min="12801" max="12801" width="13.125" style="3" customWidth="1"/>
    <col min="12802" max="12805" width="8.625" style="3" customWidth="1"/>
    <col min="12806" max="12806" width="13.125" style="3" customWidth="1"/>
    <col min="12807" max="12810" width="8.625" style="3" customWidth="1"/>
    <col min="12811" max="13056" width="9" style="3"/>
    <col min="13057" max="13057" width="13.125" style="3" customWidth="1"/>
    <col min="13058" max="13061" width="8.625" style="3" customWidth="1"/>
    <col min="13062" max="13062" width="13.125" style="3" customWidth="1"/>
    <col min="13063" max="13066" width="8.625" style="3" customWidth="1"/>
    <col min="13067" max="13312" width="9" style="3"/>
    <col min="13313" max="13313" width="13.125" style="3" customWidth="1"/>
    <col min="13314" max="13317" width="8.625" style="3" customWidth="1"/>
    <col min="13318" max="13318" width="13.125" style="3" customWidth="1"/>
    <col min="13319" max="13322" width="8.625" style="3" customWidth="1"/>
    <col min="13323" max="13568" width="9" style="3"/>
    <col min="13569" max="13569" width="13.125" style="3" customWidth="1"/>
    <col min="13570" max="13573" width="8.625" style="3" customWidth="1"/>
    <col min="13574" max="13574" width="13.125" style="3" customWidth="1"/>
    <col min="13575" max="13578" width="8.625" style="3" customWidth="1"/>
    <col min="13579" max="13824" width="9" style="3"/>
    <col min="13825" max="13825" width="13.125" style="3" customWidth="1"/>
    <col min="13826" max="13829" width="8.625" style="3" customWidth="1"/>
    <col min="13830" max="13830" width="13.125" style="3" customWidth="1"/>
    <col min="13831" max="13834" width="8.625" style="3" customWidth="1"/>
    <col min="13835" max="14080" width="9" style="3"/>
    <col min="14081" max="14081" width="13.125" style="3" customWidth="1"/>
    <col min="14082" max="14085" width="8.625" style="3" customWidth="1"/>
    <col min="14086" max="14086" width="13.125" style="3" customWidth="1"/>
    <col min="14087" max="14090" width="8.625" style="3" customWidth="1"/>
    <col min="14091" max="14336" width="9" style="3"/>
    <col min="14337" max="14337" width="13.125" style="3" customWidth="1"/>
    <col min="14338" max="14341" width="8.625" style="3" customWidth="1"/>
    <col min="14342" max="14342" width="13.125" style="3" customWidth="1"/>
    <col min="14343" max="14346" width="8.625" style="3" customWidth="1"/>
    <col min="14347" max="14592" width="9" style="3"/>
    <col min="14593" max="14593" width="13.125" style="3" customWidth="1"/>
    <col min="14594" max="14597" width="8.625" style="3" customWidth="1"/>
    <col min="14598" max="14598" width="13.125" style="3" customWidth="1"/>
    <col min="14599" max="14602" width="8.625" style="3" customWidth="1"/>
    <col min="14603" max="14848" width="9" style="3"/>
    <col min="14849" max="14849" width="13.125" style="3" customWidth="1"/>
    <col min="14850" max="14853" width="8.625" style="3" customWidth="1"/>
    <col min="14854" max="14854" width="13.125" style="3" customWidth="1"/>
    <col min="14855" max="14858" width="8.625" style="3" customWidth="1"/>
    <col min="14859" max="15104" width="9" style="3"/>
    <col min="15105" max="15105" width="13.125" style="3" customWidth="1"/>
    <col min="15106" max="15109" width="8.625" style="3" customWidth="1"/>
    <col min="15110" max="15110" width="13.125" style="3" customWidth="1"/>
    <col min="15111" max="15114" width="8.625" style="3" customWidth="1"/>
    <col min="15115" max="15360" width="9" style="3"/>
    <col min="15361" max="15361" width="13.125" style="3" customWidth="1"/>
    <col min="15362" max="15365" width="8.625" style="3" customWidth="1"/>
    <col min="15366" max="15366" width="13.125" style="3" customWidth="1"/>
    <col min="15367" max="15370" width="8.625" style="3" customWidth="1"/>
    <col min="15371" max="15616" width="9" style="3"/>
    <col min="15617" max="15617" width="13.125" style="3" customWidth="1"/>
    <col min="15618" max="15621" width="8.625" style="3" customWidth="1"/>
    <col min="15622" max="15622" width="13.125" style="3" customWidth="1"/>
    <col min="15623" max="15626" width="8.625" style="3" customWidth="1"/>
    <col min="15627" max="15872" width="9" style="3"/>
    <col min="15873" max="15873" width="13.125" style="3" customWidth="1"/>
    <col min="15874" max="15877" width="8.625" style="3" customWidth="1"/>
    <col min="15878" max="15878" width="13.125" style="3" customWidth="1"/>
    <col min="15879" max="15882" width="8.625" style="3" customWidth="1"/>
    <col min="15883" max="16128" width="9" style="3"/>
    <col min="16129" max="16129" width="13.125" style="3" customWidth="1"/>
    <col min="16130" max="16133" width="8.625" style="3" customWidth="1"/>
    <col min="16134" max="16134" width="13.125" style="3" customWidth="1"/>
    <col min="16135" max="16138" width="8.625" style="3" customWidth="1"/>
    <col min="16139" max="16384" width="9" style="3"/>
  </cols>
  <sheetData>
    <row r="1" spans="1:11" ht="16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ht="16.5" customHeight="1" x14ac:dyDescent="0.15">
      <c r="I2" s="79"/>
      <c r="J2" s="79"/>
    </row>
    <row r="3" spans="1:11" ht="16.5" customHeight="1" thickBot="1" x14ac:dyDescent="0.2">
      <c r="H3" s="80">
        <v>44681</v>
      </c>
      <c r="I3" s="80"/>
      <c r="J3" s="4" t="s">
        <v>1</v>
      </c>
    </row>
    <row r="4" spans="1:11" s="8" customFormat="1" x14ac:dyDescent="0.4">
      <c r="A4" s="81" t="s">
        <v>2</v>
      </c>
      <c r="B4" s="83" t="s">
        <v>3</v>
      </c>
      <c r="C4" s="5" t="s">
        <v>4</v>
      </c>
      <c r="D4" s="5"/>
      <c r="E4" s="6"/>
      <c r="F4" s="81" t="s">
        <v>2</v>
      </c>
      <c r="G4" s="83" t="s">
        <v>3</v>
      </c>
      <c r="H4" s="5" t="s">
        <v>4</v>
      </c>
      <c r="I4" s="5"/>
      <c r="J4" s="6"/>
      <c r="K4" s="7"/>
    </row>
    <row r="5" spans="1:11" s="8" customFormat="1" ht="14.25" thickBot="1" x14ac:dyDescent="0.45">
      <c r="A5" s="82"/>
      <c r="B5" s="84"/>
      <c r="C5" s="9" t="s">
        <v>5</v>
      </c>
      <c r="D5" s="10" t="s">
        <v>6</v>
      </c>
      <c r="E5" s="11" t="s">
        <v>7</v>
      </c>
      <c r="F5" s="82"/>
      <c r="G5" s="84"/>
      <c r="H5" s="9" t="s">
        <v>5</v>
      </c>
      <c r="I5" s="10" t="s">
        <v>6</v>
      </c>
      <c r="J5" s="12" t="s">
        <v>7</v>
      </c>
      <c r="K5" s="7"/>
    </row>
    <row r="6" spans="1:11" x14ac:dyDescent="0.15">
      <c r="A6" s="13" t="s">
        <v>8</v>
      </c>
      <c r="B6" s="14">
        <f>5736+1</f>
        <v>5737</v>
      </c>
      <c r="C6" s="14">
        <v>4899</v>
      </c>
      <c r="D6" s="14">
        <v>4871</v>
      </c>
      <c r="E6" s="15">
        <v>9770</v>
      </c>
      <c r="F6" s="16" t="s">
        <v>9</v>
      </c>
      <c r="G6" s="17">
        <f>3432+1</f>
        <v>3433</v>
      </c>
      <c r="H6" s="17">
        <v>3148</v>
      </c>
      <c r="I6" s="17">
        <v>3129</v>
      </c>
      <c r="J6" s="18">
        <v>6277</v>
      </c>
      <c r="K6" s="19"/>
    </row>
    <row r="7" spans="1:11" x14ac:dyDescent="0.15">
      <c r="A7" s="20" t="s">
        <v>10</v>
      </c>
      <c r="B7" s="21">
        <v>960</v>
      </c>
      <c r="C7" s="21">
        <v>845</v>
      </c>
      <c r="D7" s="22">
        <v>946</v>
      </c>
      <c r="E7" s="23">
        <v>1791</v>
      </c>
      <c r="F7" s="24" t="s">
        <v>10</v>
      </c>
      <c r="G7" s="25">
        <f>1930+1</f>
        <v>1931</v>
      </c>
      <c r="H7" s="25">
        <v>1720</v>
      </c>
      <c r="I7" s="25">
        <v>1694</v>
      </c>
      <c r="J7" s="26">
        <v>3414</v>
      </c>
      <c r="K7" s="19"/>
    </row>
    <row r="8" spans="1:11" x14ac:dyDescent="0.15">
      <c r="A8" s="20" t="s">
        <v>11</v>
      </c>
      <c r="B8" s="21">
        <v>1652</v>
      </c>
      <c r="C8" s="21">
        <v>1526</v>
      </c>
      <c r="D8" s="22">
        <v>1504</v>
      </c>
      <c r="E8" s="23">
        <v>3030</v>
      </c>
      <c r="F8" s="24" t="s">
        <v>11</v>
      </c>
      <c r="G8" s="21">
        <v>1502</v>
      </c>
      <c r="H8" s="21">
        <v>1428</v>
      </c>
      <c r="I8" s="21">
        <v>1435</v>
      </c>
      <c r="J8" s="26">
        <v>2863</v>
      </c>
      <c r="K8" s="19"/>
    </row>
    <row r="9" spans="1:11" x14ac:dyDescent="0.15">
      <c r="A9" s="20" t="s">
        <v>12</v>
      </c>
      <c r="B9" s="21">
        <v>846</v>
      </c>
      <c r="C9" s="21">
        <v>723</v>
      </c>
      <c r="D9" s="22">
        <v>707</v>
      </c>
      <c r="E9" s="23">
        <v>1430</v>
      </c>
      <c r="F9" s="16" t="s">
        <v>13</v>
      </c>
      <c r="G9" s="17">
        <f>4333+1</f>
        <v>4334</v>
      </c>
      <c r="H9" s="17">
        <v>4401</v>
      </c>
      <c r="I9" s="17">
        <v>4919</v>
      </c>
      <c r="J9" s="18">
        <v>9320</v>
      </c>
      <c r="K9" s="19"/>
    </row>
    <row r="10" spans="1:11" x14ac:dyDescent="0.15">
      <c r="A10" s="20" t="s">
        <v>14</v>
      </c>
      <c r="B10" s="21">
        <f>1136+1</f>
        <v>1137</v>
      </c>
      <c r="C10" s="21">
        <v>855</v>
      </c>
      <c r="D10" s="22">
        <v>890</v>
      </c>
      <c r="E10" s="23">
        <v>1745</v>
      </c>
      <c r="F10" s="24" t="s">
        <v>10</v>
      </c>
      <c r="G10" s="25">
        <v>430</v>
      </c>
      <c r="H10" s="25">
        <v>461</v>
      </c>
      <c r="I10" s="25">
        <v>557</v>
      </c>
      <c r="J10" s="26">
        <v>1018</v>
      </c>
      <c r="K10" s="19"/>
    </row>
    <row r="11" spans="1:11" x14ac:dyDescent="0.15">
      <c r="A11" s="20" t="s">
        <v>15</v>
      </c>
      <c r="B11" s="21">
        <v>1142</v>
      </c>
      <c r="C11" s="21">
        <v>950</v>
      </c>
      <c r="D11" s="22">
        <v>824</v>
      </c>
      <c r="E11" s="23">
        <v>1774</v>
      </c>
      <c r="F11" s="24" t="s">
        <v>11</v>
      </c>
      <c r="G11" s="21">
        <v>806</v>
      </c>
      <c r="H11" s="21">
        <v>863</v>
      </c>
      <c r="I11" s="21">
        <v>1002</v>
      </c>
      <c r="J11" s="26">
        <v>1865</v>
      </c>
      <c r="K11" s="19"/>
    </row>
    <row r="12" spans="1:11" x14ac:dyDescent="0.15">
      <c r="A12" s="27" t="s">
        <v>16</v>
      </c>
      <c r="B12" s="28">
        <v>6049</v>
      </c>
      <c r="C12" s="28">
        <v>4906</v>
      </c>
      <c r="D12" s="28">
        <v>4957</v>
      </c>
      <c r="E12" s="29">
        <v>9863</v>
      </c>
      <c r="F12" s="24" t="s">
        <v>12</v>
      </c>
      <c r="G12" s="21">
        <v>668</v>
      </c>
      <c r="H12" s="21">
        <v>708</v>
      </c>
      <c r="I12" s="21">
        <v>799</v>
      </c>
      <c r="J12" s="26">
        <v>1507</v>
      </c>
      <c r="K12" s="19"/>
    </row>
    <row r="13" spans="1:11" x14ac:dyDescent="0.15">
      <c r="A13" s="20" t="s">
        <v>10</v>
      </c>
      <c r="B13" s="21">
        <v>2155</v>
      </c>
      <c r="C13" s="21">
        <v>1501</v>
      </c>
      <c r="D13" s="22">
        <v>1598</v>
      </c>
      <c r="E13" s="23">
        <v>3099</v>
      </c>
      <c r="F13" s="24" t="s">
        <v>14</v>
      </c>
      <c r="G13" s="21">
        <f>1206+1</f>
        <v>1207</v>
      </c>
      <c r="H13" s="21">
        <v>1011</v>
      </c>
      <c r="I13" s="21">
        <v>1055</v>
      </c>
      <c r="J13" s="26">
        <v>2066</v>
      </c>
      <c r="K13" s="19"/>
    </row>
    <row r="14" spans="1:11" x14ac:dyDescent="0.15">
      <c r="A14" s="20" t="s">
        <v>11</v>
      </c>
      <c r="B14" s="21">
        <v>2589</v>
      </c>
      <c r="C14" s="21">
        <v>2230</v>
      </c>
      <c r="D14" s="22">
        <v>2231</v>
      </c>
      <c r="E14" s="23">
        <v>4461</v>
      </c>
      <c r="F14" s="24" t="s">
        <v>15</v>
      </c>
      <c r="G14" s="21">
        <v>345</v>
      </c>
      <c r="H14" s="21">
        <v>398</v>
      </c>
      <c r="I14" s="21">
        <v>414</v>
      </c>
      <c r="J14" s="26">
        <v>812</v>
      </c>
      <c r="K14" s="19"/>
    </row>
    <row r="15" spans="1:11" x14ac:dyDescent="0.15">
      <c r="A15" s="20" t="s">
        <v>12</v>
      </c>
      <c r="B15" s="21">
        <v>1305</v>
      </c>
      <c r="C15" s="21">
        <v>1175</v>
      </c>
      <c r="D15" s="22">
        <v>1128</v>
      </c>
      <c r="E15" s="23">
        <v>2303</v>
      </c>
      <c r="F15" s="24" t="s">
        <v>17</v>
      </c>
      <c r="G15" s="21">
        <v>878</v>
      </c>
      <c r="H15" s="21">
        <v>960</v>
      </c>
      <c r="I15" s="21">
        <v>1092</v>
      </c>
      <c r="J15" s="26">
        <v>2052</v>
      </c>
      <c r="K15" s="19"/>
    </row>
    <row r="16" spans="1:11" x14ac:dyDescent="0.15">
      <c r="A16" s="27" t="s">
        <v>18</v>
      </c>
      <c r="B16" s="28">
        <v>10899</v>
      </c>
      <c r="C16" s="28">
        <v>9427</v>
      </c>
      <c r="D16" s="28">
        <v>9377</v>
      </c>
      <c r="E16" s="29">
        <v>18804</v>
      </c>
      <c r="F16" s="16" t="s">
        <v>19</v>
      </c>
      <c r="G16" s="17">
        <v>4338</v>
      </c>
      <c r="H16" s="17">
        <v>4450</v>
      </c>
      <c r="I16" s="17">
        <v>5124</v>
      </c>
      <c r="J16" s="18">
        <v>9574</v>
      </c>
      <c r="K16" s="19"/>
    </row>
    <row r="17" spans="1:11" x14ac:dyDescent="0.15">
      <c r="A17" s="20" t="s">
        <v>10</v>
      </c>
      <c r="B17" s="21">
        <v>1937</v>
      </c>
      <c r="C17" s="21">
        <v>1474</v>
      </c>
      <c r="D17" s="22">
        <v>1513</v>
      </c>
      <c r="E17" s="23">
        <v>2987</v>
      </c>
      <c r="F17" s="24" t="s">
        <v>10</v>
      </c>
      <c r="G17" s="30">
        <v>1410</v>
      </c>
      <c r="H17" s="31">
        <v>1419</v>
      </c>
      <c r="I17" s="31">
        <v>1649</v>
      </c>
      <c r="J17" s="26">
        <v>3068</v>
      </c>
      <c r="K17" s="19"/>
    </row>
    <row r="18" spans="1:11" x14ac:dyDescent="0.15">
      <c r="A18" s="20" t="s">
        <v>11</v>
      </c>
      <c r="B18" s="21">
        <v>3093</v>
      </c>
      <c r="C18" s="21">
        <v>2493</v>
      </c>
      <c r="D18" s="22">
        <v>2424</v>
      </c>
      <c r="E18" s="23">
        <v>4917</v>
      </c>
      <c r="F18" s="24" t="s">
        <v>11</v>
      </c>
      <c r="G18" s="21">
        <v>878</v>
      </c>
      <c r="H18" s="21">
        <v>887</v>
      </c>
      <c r="I18" s="21">
        <v>1029</v>
      </c>
      <c r="J18" s="26">
        <v>1916</v>
      </c>
      <c r="K18" s="19"/>
    </row>
    <row r="19" spans="1:11" x14ac:dyDescent="0.15">
      <c r="A19" s="20" t="s">
        <v>12</v>
      </c>
      <c r="B19" s="21">
        <v>3381</v>
      </c>
      <c r="C19" s="21">
        <v>3076</v>
      </c>
      <c r="D19" s="22">
        <v>2854</v>
      </c>
      <c r="E19" s="23">
        <v>5930</v>
      </c>
      <c r="F19" s="24" t="s">
        <v>12</v>
      </c>
      <c r="G19" s="21">
        <v>491</v>
      </c>
      <c r="H19" s="21">
        <v>518</v>
      </c>
      <c r="I19" s="21">
        <v>578</v>
      </c>
      <c r="J19" s="26">
        <v>1096</v>
      </c>
      <c r="K19" s="19"/>
    </row>
    <row r="20" spans="1:11" x14ac:dyDescent="0.15">
      <c r="A20" s="20" t="s">
        <v>14</v>
      </c>
      <c r="B20" s="21">
        <v>2488</v>
      </c>
      <c r="C20" s="21">
        <v>2384</v>
      </c>
      <c r="D20" s="22">
        <v>2586</v>
      </c>
      <c r="E20" s="23">
        <v>4970</v>
      </c>
      <c r="F20" s="24" t="s">
        <v>14</v>
      </c>
      <c r="G20" s="21">
        <v>543</v>
      </c>
      <c r="H20" s="21">
        <v>600</v>
      </c>
      <c r="I20" s="21">
        <v>657</v>
      </c>
      <c r="J20" s="26">
        <v>1257</v>
      </c>
      <c r="K20" s="19"/>
    </row>
    <row r="21" spans="1:11" x14ac:dyDescent="0.15">
      <c r="A21" s="27" t="s">
        <v>20</v>
      </c>
      <c r="B21" s="28">
        <f>8928+2</f>
        <v>8930</v>
      </c>
      <c r="C21" s="28">
        <v>7757</v>
      </c>
      <c r="D21" s="28">
        <v>7958</v>
      </c>
      <c r="E21" s="29">
        <v>15715</v>
      </c>
      <c r="F21" s="24" t="s">
        <v>15</v>
      </c>
      <c r="G21" s="21">
        <v>1016</v>
      </c>
      <c r="H21" s="21">
        <v>1026</v>
      </c>
      <c r="I21" s="21">
        <v>1211</v>
      </c>
      <c r="J21" s="26">
        <v>2237</v>
      </c>
      <c r="K21" s="19"/>
    </row>
    <row r="22" spans="1:11" x14ac:dyDescent="0.15">
      <c r="A22" s="20" t="s">
        <v>10</v>
      </c>
      <c r="B22" s="21">
        <f>1758+1</f>
        <v>1759</v>
      </c>
      <c r="C22" s="21">
        <v>1518</v>
      </c>
      <c r="D22" s="22">
        <v>1612</v>
      </c>
      <c r="E22" s="23">
        <v>3130</v>
      </c>
      <c r="F22" s="16" t="s">
        <v>21</v>
      </c>
      <c r="G22" s="17">
        <f>1719+1</f>
        <v>1720</v>
      </c>
      <c r="H22" s="17">
        <v>1665</v>
      </c>
      <c r="I22" s="17">
        <v>2012</v>
      </c>
      <c r="J22" s="18">
        <v>3677</v>
      </c>
      <c r="K22" s="19"/>
    </row>
    <row r="23" spans="1:11" x14ac:dyDescent="0.15">
      <c r="A23" s="20" t="s">
        <v>11</v>
      </c>
      <c r="B23" s="21">
        <v>1332</v>
      </c>
      <c r="C23" s="21">
        <v>1172</v>
      </c>
      <c r="D23" s="22">
        <v>1212</v>
      </c>
      <c r="E23" s="23">
        <v>2384</v>
      </c>
      <c r="F23" s="24" t="s">
        <v>11</v>
      </c>
      <c r="G23" s="25">
        <f>943+1</f>
        <v>944</v>
      </c>
      <c r="H23" s="25">
        <v>943</v>
      </c>
      <c r="I23" s="25">
        <v>1117</v>
      </c>
      <c r="J23" s="26">
        <v>2060</v>
      </c>
      <c r="K23" s="19"/>
    </row>
    <row r="24" spans="1:11" x14ac:dyDescent="0.15">
      <c r="A24" s="20" t="s">
        <v>12</v>
      </c>
      <c r="B24" s="21">
        <f>1233+1</f>
        <v>1234</v>
      </c>
      <c r="C24" s="21">
        <v>1072</v>
      </c>
      <c r="D24" s="22">
        <v>1081</v>
      </c>
      <c r="E24" s="23">
        <v>2153</v>
      </c>
      <c r="F24" s="24" t="s">
        <v>12</v>
      </c>
      <c r="G24" s="21">
        <v>763</v>
      </c>
      <c r="H24" s="21">
        <v>711</v>
      </c>
      <c r="I24" s="21">
        <v>890</v>
      </c>
      <c r="J24" s="26">
        <v>1601</v>
      </c>
      <c r="K24" s="19"/>
    </row>
    <row r="25" spans="1:11" x14ac:dyDescent="0.15">
      <c r="A25" s="20" t="s">
        <v>14</v>
      </c>
      <c r="B25" s="21">
        <v>2064</v>
      </c>
      <c r="C25" s="21">
        <v>1797</v>
      </c>
      <c r="D25" s="22">
        <v>1781</v>
      </c>
      <c r="E25" s="23">
        <v>3578</v>
      </c>
      <c r="F25" s="24" t="s">
        <v>22</v>
      </c>
      <c r="G25" s="21">
        <v>13</v>
      </c>
      <c r="H25" s="21">
        <v>11</v>
      </c>
      <c r="I25" s="21">
        <v>5</v>
      </c>
      <c r="J25" s="26">
        <v>16</v>
      </c>
      <c r="K25" s="19"/>
    </row>
    <row r="26" spans="1:11" x14ac:dyDescent="0.15">
      <c r="A26" s="20" t="s">
        <v>15</v>
      </c>
      <c r="B26" s="21">
        <v>1295</v>
      </c>
      <c r="C26" s="21">
        <v>1150</v>
      </c>
      <c r="D26" s="22">
        <v>1173</v>
      </c>
      <c r="E26" s="23">
        <v>2323</v>
      </c>
      <c r="F26" s="32" t="s">
        <v>23</v>
      </c>
      <c r="G26" s="17">
        <v>17</v>
      </c>
      <c r="H26" s="17">
        <v>17</v>
      </c>
      <c r="I26" s="17">
        <v>0</v>
      </c>
      <c r="J26" s="33">
        <v>17</v>
      </c>
      <c r="K26" s="19"/>
    </row>
    <row r="27" spans="1:11" ht="14.25" thickBot="1" x14ac:dyDescent="0.2">
      <c r="A27" s="20" t="s">
        <v>17</v>
      </c>
      <c r="B27" s="21">
        <v>1246</v>
      </c>
      <c r="C27" s="21">
        <v>1048</v>
      </c>
      <c r="D27" s="22">
        <v>1099</v>
      </c>
      <c r="E27" s="23">
        <v>2147</v>
      </c>
      <c r="F27" s="34" t="s">
        <v>24</v>
      </c>
      <c r="G27" s="17">
        <v>0</v>
      </c>
      <c r="H27" s="17">
        <v>0</v>
      </c>
      <c r="I27" s="17">
        <v>0</v>
      </c>
      <c r="J27" s="33">
        <v>0</v>
      </c>
      <c r="K27" s="19"/>
    </row>
    <row r="28" spans="1:11" ht="14.25" thickBot="1" x14ac:dyDescent="0.2">
      <c r="A28" s="35" t="s">
        <v>25</v>
      </c>
      <c r="B28" s="36">
        <v>9492</v>
      </c>
      <c r="C28" s="28">
        <v>8238</v>
      </c>
      <c r="D28" s="28">
        <v>8858</v>
      </c>
      <c r="E28" s="29">
        <v>17096</v>
      </c>
      <c r="F28" s="37" t="s">
        <v>26</v>
      </c>
      <c r="G28" s="38">
        <f>26643+3</f>
        <v>26646</v>
      </c>
      <c r="H28" s="38">
        <v>27122</v>
      </c>
      <c r="I28" s="38">
        <v>29868</v>
      </c>
      <c r="J28" s="39">
        <v>56990</v>
      </c>
      <c r="K28" s="19"/>
    </row>
    <row r="29" spans="1:11" x14ac:dyDescent="0.15">
      <c r="A29" s="20" t="s">
        <v>10</v>
      </c>
      <c r="B29" s="21">
        <v>1448</v>
      </c>
      <c r="C29" s="21">
        <v>1393</v>
      </c>
      <c r="D29" s="22">
        <v>1483</v>
      </c>
      <c r="E29" s="23">
        <v>2876</v>
      </c>
      <c r="F29" s="40" t="s">
        <v>27</v>
      </c>
      <c r="G29" s="41">
        <v>3689</v>
      </c>
      <c r="H29" s="41">
        <v>4845</v>
      </c>
      <c r="I29" s="41">
        <v>5099</v>
      </c>
      <c r="J29" s="42">
        <v>9944</v>
      </c>
      <c r="K29" s="19"/>
    </row>
    <row r="30" spans="1:11" x14ac:dyDescent="0.15">
      <c r="A30" s="20" t="s">
        <v>11</v>
      </c>
      <c r="B30" s="21">
        <v>1678</v>
      </c>
      <c r="C30" s="21">
        <v>1557</v>
      </c>
      <c r="D30" s="22">
        <v>1615</v>
      </c>
      <c r="E30" s="23">
        <v>3172</v>
      </c>
      <c r="F30" s="24" t="s">
        <v>10</v>
      </c>
      <c r="G30" s="21">
        <v>569</v>
      </c>
      <c r="H30" s="21">
        <v>696</v>
      </c>
      <c r="I30" s="21">
        <v>725</v>
      </c>
      <c r="J30" s="23">
        <v>1421</v>
      </c>
      <c r="K30" s="19"/>
    </row>
    <row r="31" spans="1:11" x14ac:dyDescent="0.15">
      <c r="A31" s="20" t="s">
        <v>12</v>
      </c>
      <c r="B31" s="21">
        <v>2329</v>
      </c>
      <c r="C31" s="21">
        <v>2008</v>
      </c>
      <c r="D31" s="22">
        <v>2175</v>
      </c>
      <c r="E31" s="23">
        <v>4183</v>
      </c>
      <c r="F31" s="43" t="s">
        <v>11</v>
      </c>
      <c r="G31" s="21">
        <v>274</v>
      </c>
      <c r="H31" s="21">
        <v>381</v>
      </c>
      <c r="I31" s="21">
        <v>401</v>
      </c>
      <c r="J31" s="23">
        <v>782</v>
      </c>
      <c r="K31" s="19"/>
    </row>
    <row r="32" spans="1:11" x14ac:dyDescent="0.15">
      <c r="A32" s="20" t="s">
        <v>14</v>
      </c>
      <c r="B32" s="21">
        <v>1617</v>
      </c>
      <c r="C32" s="21">
        <v>1389</v>
      </c>
      <c r="D32" s="22">
        <v>1498</v>
      </c>
      <c r="E32" s="23">
        <v>2887</v>
      </c>
      <c r="F32" s="43" t="s">
        <v>12</v>
      </c>
      <c r="G32" s="21">
        <v>458</v>
      </c>
      <c r="H32" s="21">
        <v>672</v>
      </c>
      <c r="I32" s="21">
        <v>673</v>
      </c>
      <c r="J32" s="23">
        <v>1345</v>
      </c>
      <c r="K32" s="19"/>
    </row>
    <row r="33" spans="1:11" ht="14.25" thickBot="1" x14ac:dyDescent="0.2">
      <c r="A33" s="44" t="s">
        <v>15</v>
      </c>
      <c r="B33" s="45">
        <v>2420</v>
      </c>
      <c r="C33" s="45">
        <v>1891</v>
      </c>
      <c r="D33" s="46">
        <v>2087</v>
      </c>
      <c r="E33" s="47">
        <v>3978</v>
      </c>
      <c r="F33" s="43" t="s">
        <v>14</v>
      </c>
      <c r="G33" s="21">
        <v>789</v>
      </c>
      <c r="H33" s="21">
        <v>852</v>
      </c>
      <c r="I33" s="21">
        <v>921</v>
      </c>
      <c r="J33" s="23">
        <v>1773</v>
      </c>
      <c r="K33" s="19"/>
    </row>
    <row r="34" spans="1:11" ht="14.25" thickBot="1" x14ac:dyDescent="0.2">
      <c r="A34" s="48" t="s">
        <v>28</v>
      </c>
      <c r="B34" s="49">
        <f>41104+3</f>
        <v>41107</v>
      </c>
      <c r="C34" s="50">
        <v>35227</v>
      </c>
      <c r="D34" s="50">
        <v>36021</v>
      </c>
      <c r="E34" s="51">
        <v>71248</v>
      </c>
      <c r="F34" s="43" t="s">
        <v>15</v>
      </c>
      <c r="G34" s="21">
        <v>1010</v>
      </c>
      <c r="H34" s="21">
        <v>1377</v>
      </c>
      <c r="I34" s="21">
        <v>1472</v>
      </c>
      <c r="J34" s="23">
        <v>2849</v>
      </c>
      <c r="K34" s="19"/>
    </row>
    <row r="35" spans="1:11" x14ac:dyDescent="0.15">
      <c r="A35" s="52" t="s">
        <v>29</v>
      </c>
      <c r="B35" s="53">
        <v>4169</v>
      </c>
      <c r="C35" s="53">
        <v>4904</v>
      </c>
      <c r="D35" s="53">
        <v>5114</v>
      </c>
      <c r="E35" s="54">
        <v>10018</v>
      </c>
      <c r="F35" s="43" t="s">
        <v>17</v>
      </c>
      <c r="G35" s="21">
        <v>589</v>
      </c>
      <c r="H35" s="21">
        <v>867</v>
      </c>
      <c r="I35" s="21">
        <v>907</v>
      </c>
      <c r="J35" s="23">
        <v>1774</v>
      </c>
      <c r="K35" s="19"/>
    </row>
    <row r="36" spans="1:11" ht="18.75" x14ac:dyDescent="0.4">
      <c r="A36" s="20" t="s">
        <v>10</v>
      </c>
      <c r="B36" s="21">
        <v>1451</v>
      </c>
      <c r="C36" s="21">
        <v>1760</v>
      </c>
      <c r="D36" s="22">
        <v>1790</v>
      </c>
      <c r="E36" s="23">
        <v>3550</v>
      </c>
      <c r="F36" s="43" t="s">
        <v>30</v>
      </c>
      <c r="G36" s="55">
        <v>0</v>
      </c>
      <c r="H36" s="56">
        <v>0</v>
      </c>
      <c r="I36" s="55">
        <v>0</v>
      </c>
      <c r="J36" s="23">
        <v>0</v>
      </c>
      <c r="K36" s="19"/>
    </row>
    <row r="37" spans="1:11" x14ac:dyDescent="0.15">
      <c r="A37" s="20" t="s">
        <v>11</v>
      </c>
      <c r="B37" s="21">
        <v>1852</v>
      </c>
      <c r="C37" s="21">
        <v>2225</v>
      </c>
      <c r="D37" s="22">
        <v>2302</v>
      </c>
      <c r="E37" s="23">
        <v>4527</v>
      </c>
      <c r="F37" s="57" t="s">
        <v>31</v>
      </c>
      <c r="G37" s="58">
        <v>6008</v>
      </c>
      <c r="H37" s="58">
        <v>7746</v>
      </c>
      <c r="I37" s="58">
        <v>8087</v>
      </c>
      <c r="J37" s="59">
        <v>15833</v>
      </c>
      <c r="K37" s="19"/>
    </row>
    <row r="38" spans="1:11" x14ac:dyDescent="0.15">
      <c r="A38" s="20" t="s">
        <v>12</v>
      </c>
      <c r="B38" s="21">
        <v>866</v>
      </c>
      <c r="C38" s="21">
        <v>919</v>
      </c>
      <c r="D38" s="22">
        <v>1022</v>
      </c>
      <c r="E38" s="23">
        <v>1941</v>
      </c>
      <c r="F38" s="60" t="s">
        <v>10</v>
      </c>
      <c r="G38" s="21">
        <v>1774</v>
      </c>
      <c r="H38" s="21">
        <v>1930</v>
      </c>
      <c r="I38" s="21">
        <v>2143</v>
      </c>
      <c r="J38" s="26">
        <v>4073</v>
      </c>
      <c r="K38" s="19"/>
    </row>
    <row r="39" spans="1:11" x14ac:dyDescent="0.15">
      <c r="A39" s="27" t="s">
        <v>32</v>
      </c>
      <c r="B39" s="28">
        <v>16</v>
      </c>
      <c r="C39" s="28">
        <v>17</v>
      </c>
      <c r="D39" s="28">
        <v>3</v>
      </c>
      <c r="E39" s="29">
        <v>20</v>
      </c>
      <c r="F39" s="24" t="s">
        <v>11</v>
      </c>
      <c r="G39" s="21">
        <v>848</v>
      </c>
      <c r="H39" s="21">
        <v>928</v>
      </c>
      <c r="I39" s="21">
        <v>851</v>
      </c>
      <c r="J39" s="26">
        <v>1779</v>
      </c>
      <c r="K39" s="19"/>
    </row>
    <row r="40" spans="1:11" x14ac:dyDescent="0.15">
      <c r="A40" s="20" t="s">
        <v>10</v>
      </c>
      <c r="B40" s="21">
        <v>11</v>
      </c>
      <c r="C40" s="21">
        <v>12</v>
      </c>
      <c r="D40" s="22">
        <v>3</v>
      </c>
      <c r="E40" s="23">
        <v>15</v>
      </c>
      <c r="F40" s="24" t="s">
        <v>12</v>
      </c>
      <c r="G40" s="21">
        <v>1077</v>
      </c>
      <c r="H40" s="21">
        <v>1504</v>
      </c>
      <c r="I40" s="21">
        <v>1634</v>
      </c>
      <c r="J40" s="26">
        <v>3138</v>
      </c>
      <c r="K40" s="19"/>
    </row>
    <row r="41" spans="1:11" x14ac:dyDescent="0.15">
      <c r="A41" s="20" t="s">
        <v>11</v>
      </c>
      <c r="B41" s="21">
        <v>1</v>
      </c>
      <c r="C41" s="21">
        <v>1</v>
      </c>
      <c r="D41" s="22">
        <v>0</v>
      </c>
      <c r="E41" s="23">
        <v>1</v>
      </c>
      <c r="F41" s="24" t="s">
        <v>14</v>
      </c>
      <c r="G41" s="21">
        <v>175</v>
      </c>
      <c r="H41" s="21">
        <v>248</v>
      </c>
      <c r="I41" s="21">
        <v>286</v>
      </c>
      <c r="J41" s="26">
        <v>534</v>
      </c>
      <c r="K41" s="19"/>
    </row>
    <row r="42" spans="1:11" x14ac:dyDescent="0.15">
      <c r="A42" s="20" t="s">
        <v>12</v>
      </c>
      <c r="B42" s="21">
        <v>4</v>
      </c>
      <c r="C42" s="21">
        <v>4</v>
      </c>
      <c r="D42" s="22">
        <v>0</v>
      </c>
      <c r="E42" s="23">
        <v>4</v>
      </c>
      <c r="F42" s="24" t="s">
        <v>15</v>
      </c>
      <c r="G42" s="21">
        <v>1287</v>
      </c>
      <c r="H42" s="21">
        <v>1751</v>
      </c>
      <c r="I42" s="21">
        <v>1795</v>
      </c>
      <c r="J42" s="61">
        <v>3546</v>
      </c>
      <c r="K42" s="19"/>
    </row>
    <row r="43" spans="1:11" x14ac:dyDescent="0.15">
      <c r="A43" s="62" t="s">
        <v>33</v>
      </c>
      <c r="B43" s="28">
        <v>2667</v>
      </c>
      <c r="C43" s="28">
        <v>2886</v>
      </c>
      <c r="D43" s="28">
        <v>3300</v>
      </c>
      <c r="E43" s="29">
        <v>6186</v>
      </c>
      <c r="F43" s="63" t="s">
        <v>17</v>
      </c>
      <c r="G43" s="21">
        <v>656</v>
      </c>
      <c r="H43" s="21">
        <v>1063</v>
      </c>
      <c r="I43" s="21">
        <v>1044</v>
      </c>
      <c r="J43" s="61">
        <v>2107</v>
      </c>
      <c r="K43" s="19"/>
    </row>
    <row r="44" spans="1:11" x14ac:dyDescent="0.15">
      <c r="A44" s="20" t="s">
        <v>10</v>
      </c>
      <c r="B44" s="21">
        <v>357</v>
      </c>
      <c r="C44" s="21">
        <v>409</v>
      </c>
      <c r="D44" s="22">
        <v>484</v>
      </c>
      <c r="E44" s="23">
        <v>893</v>
      </c>
      <c r="F44" s="24" t="s">
        <v>30</v>
      </c>
      <c r="G44" s="55">
        <v>191</v>
      </c>
      <c r="H44" s="55">
        <v>322</v>
      </c>
      <c r="I44" s="55">
        <v>334</v>
      </c>
      <c r="J44" s="26">
        <v>656</v>
      </c>
      <c r="K44" s="19"/>
    </row>
    <row r="45" spans="1:11" x14ac:dyDescent="0.15">
      <c r="A45" s="20" t="s">
        <v>11</v>
      </c>
      <c r="B45" s="21">
        <v>531</v>
      </c>
      <c r="C45" s="21">
        <v>637</v>
      </c>
      <c r="D45" s="22">
        <v>694</v>
      </c>
      <c r="E45" s="23">
        <v>1331</v>
      </c>
      <c r="F45" s="24" t="s">
        <v>34</v>
      </c>
      <c r="G45" s="21">
        <v>0</v>
      </c>
      <c r="H45" s="21">
        <v>0</v>
      </c>
      <c r="I45" s="21">
        <v>0</v>
      </c>
      <c r="J45" s="64">
        <v>0</v>
      </c>
      <c r="K45" s="19"/>
    </row>
    <row r="46" spans="1:11" x14ac:dyDescent="0.15">
      <c r="A46" s="20" t="s">
        <v>12</v>
      </c>
      <c r="B46" s="21">
        <v>1446</v>
      </c>
      <c r="C46" s="21">
        <v>1490</v>
      </c>
      <c r="D46" s="22">
        <v>1715</v>
      </c>
      <c r="E46" s="23">
        <v>3205</v>
      </c>
      <c r="F46" s="32" t="s">
        <v>35</v>
      </c>
      <c r="G46" s="17">
        <f>5504+1</f>
        <v>5505</v>
      </c>
      <c r="H46" s="17">
        <v>7444</v>
      </c>
      <c r="I46" s="17">
        <v>7936</v>
      </c>
      <c r="J46" s="18">
        <v>15380</v>
      </c>
      <c r="K46" s="19"/>
    </row>
    <row r="47" spans="1:11" x14ac:dyDescent="0.15">
      <c r="A47" s="44" t="s">
        <v>14</v>
      </c>
      <c r="B47" s="45">
        <v>333</v>
      </c>
      <c r="C47" s="45">
        <v>350</v>
      </c>
      <c r="D47" s="46">
        <v>407</v>
      </c>
      <c r="E47" s="23">
        <v>757</v>
      </c>
      <c r="F47" s="60" t="s">
        <v>10</v>
      </c>
      <c r="G47" s="21">
        <v>833</v>
      </c>
      <c r="H47" s="21">
        <v>1052</v>
      </c>
      <c r="I47" s="21">
        <v>1062</v>
      </c>
      <c r="J47" s="26">
        <v>2114</v>
      </c>
      <c r="K47" s="19"/>
    </row>
    <row r="48" spans="1:11" x14ac:dyDescent="0.15">
      <c r="A48" s="65" t="s">
        <v>36</v>
      </c>
      <c r="B48" s="66">
        <v>3279</v>
      </c>
      <c r="C48" s="66">
        <v>2624</v>
      </c>
      <c r="D48" s="66">
        <v>2993</v>
      </c>
      <c r="E48" s="29">
        <v>5617</v>
      </c>
      <c r="F48" s="24" t="s">
        <v>11</v>
      </c>
      <c r="G48" s="25">
        <v>450</v>
      </c>
      <c r="H48" s="25">
        <v>485</v>
      </c>
      <c r="I48" s="25">
        <v>581</v>
      </c>
      <c r="J48" s="26">
        <v>1066</v>
      </c>
      <c r="K48" s="19"/>
    </row>
    <row r="49" spans="1:11" x14ac:dyDescent="0.15">
      <c r="A49" s="20" t="s">
        <v>10</v>
      </c>
      <c r="B49" s="21">
        <v>964</v>
      </c>
      <c r="C49" s="21">
        <v>698</v>
      </c>
      <c r="D49" s="22">
        <v>786</v>
      </c>
      <c r="E49" s="23">
        <v>1484</v>
      </c>
      <c r="F49" s="24" t="s">
        <v>12</v>
      </c>
      <c r="G49" s="21">
        <v>628</v>
      </c>
      <c r="H49" s="21">
        <v>763</v>
      </c>
      <c r="I49" s="21">
        <v>801</v>
      </c>
      <c r="J49" s="26">
        <v>1564</v>
      </c>
      <c r="K49" s="19"/>
    </row>
    <row r="50" spans="1:11" x14ac:dyDescent="0.15">
      <c r="A50" s="20" t="s">
        <v>11</v>
      </c>
      <c r="B50" s="21">
        <v>1013</v>
      </c>
      <c r="C50" s="21">
        <v>759</v>
      </c>
      <c r="D50" s="22">
        <v>908</v>
      </c>
      <c r="E50" s="23">
        <v>1667</v>
      </c>
      <c r="F50" s="24" t="s">
        <v>14</v>
      </c>
      <c r="G50" s="21">
        <v>750</v>
      </c>
      <c r="H50" s="21">
        <v>1183</v>
      </c>
      <c r="I50" s="21">
        <v>1248</v>
      </c>
      <c r="J50" s="26">
        <v>2431</v>
      </c>
      <c r="K50" s="19"/>
    </row>
    <row r="51" spans="1:11" x14ac:dyDescent="0.15">
      <c r="A51" s="20" t="s">
        <v>12</v>
      </c>
      <c r="B51" s="21">
        <v>643</v>
      </c>
      <c r="C51" s="21">
        <v>602</v>
      </c>
      <c r="D51" s="22">
        <v>602</v>
      </c>
      <c r="E51" s="23">
        <v>1204</v>
      </c>
      <c r="F51" s="24" t="s">
        <v>15</v>
      </c>
      <c r="G51" s="45">
        <v>1170</v>
      </c>
      <c r="H51" s="45">
        <v>1655</v>
      </c>
      <c r="I51" s="45">
        <v>1746</v>
      </c>
      <c r="J51" s="26">
        <v>3401</v>
      </c>
      <c r="K51" s="19"/>
    </row>
    <row r="52" spans="1:11" x14ac:dyDescent="0.15">
      <c r="A52" s="20" t="s">
        <v>14</v>
      </c>
      <c r="B52" s="21">
        <v>659</v>
      </c>
      <c r="C52" s="21">
        <v>565</v>
      </c>
      <c r="D52" s="22">
        <v>697</v>
      </c>
      <c r="E52" s="23">
        <v>1262</v>
      </c>
      <c r="F52" s="63" t="s">
        <v>17</v>
      </c>
      <c r="G52" s="45">
        <f>729+1</f>
        <v>730</v>
      </c>
      <c r="H52" s="45">
        <v>888</v>
      </c>
      <c r="I52" s="45">
        <v>981</v>
      </c>
      <c r="J52" s="26">
        <v>1869</v>
      </c>
      <c r="K52" s="19"/>
    </row>
    <row r="53" spans="1:11" x14ac:dyDescent="0.15">
      <c r="A53" s="62" t="s">
        <v>37</v>
      </c>
      <c r="B53" s="17">
        <v>2673</v>
      </c>
      <c r="C53" s="17">
        <v>3010</v>
      </c>
      <c r="D53" s="17">
        <v>3274</v>
      </c>
      <c r="E53" s="33">
        <v>6284</v>
      </c>
      <c r="F53" s="24" t="s">
        <v>30</v>
      </c>
      <c r="G53" s="55">
        <v>321</v>
      </c>
      <c r="H53" s="55">
        <v>479</v>
      </c>
      <c r="I53" s="55">
        <v>537</v>
      </c>
      <c r="J53" s="26">
        <v>1016</v>
      </c>
      <c r="K53" s="19"/>
    </row>
    <row r="54" spans="1:11" x14ac:dyDescent="0.15">
      <c r="A54" s="20" t="s">
        <v>10</v>
      </c>
      <c r="B54" s="25">
        <v>867</v>
      </c>
      <c r="C54" s="25">
        <v>1070</v>
      </c>
      <c r="D54" s="25">
        <v>1169</v>
      </c>
      <c r="E54" s="67">
        <v>2239</v>
      </c>
      <c r="F54" s="24" t="s">
        <v>34</v>
      </c>
      <c r="G54" s="21">
        <v>562</v>
      </c>
      <c r="H54" s="21">
        <v>921</v>
      </c>
      <c r="I54" s="21">
        <v>935</v>
      </c>
      <c r="J54" s="26">
        <v>1856</v>
      </c>
      <c r="K54" s="19"/>
    </row>
    <row r="55" spans="1:11" ht="14.25" thickBot="1" x14ac:dyDescent="0.2">
      <c r="A55" s="20" t="s">
        <v>11</v>
      </c>
      <c r="B55" s="21">
        <v>778</v>
      </c>
      <c r="C55" s="21">
        <v>880</v>
      </c>
      <c r="D55" s="21">
        <v>998</v>
      </c>
      <c r="E55" s="67">
        <v>1878</v>
      </c>
      <c r="F55" s="68" t="s">
        <v>38</v>
      </c>
      <c r="G55" s="45">
        <v>61</v>
      </c>
      <c r="H55" s="45">
        <v>18</v>
      </c>
      <c r="I55" s="45">
        <v>45</v>
      </c>
      <c r="J55" s="69">
        <v>63</v>
      </c>
      <c r="K55" s="19"/>
    </row>
    <row r="56" spans="1:11" ht="14.25" thickBot="1" x14ac:dyDescent="0.2">
      <c r="A56" s="20" t="s">
        <v>12</v>
      </c>
      <c r="B56" s="21">
        <v>503</v>
      </c>
      <c r="C56" s="21">
        <v>525</v>
      </c>
      <c r="D56" s="21">
        <v>603</v>
      </c>
      <c r="E56" s="67">
        <v>1128</v>
      </c>
      <c r="F56" s="70" t="s">
        <v>39</v>
      </c>
      <c r="G56" s="71">
        <f>15201+1</f>
        <v>15202</v>
      </c>
      <c r="H56" s="71">
        <v>20035</v>
      </c>
      <c r="I56" s="71">
        <v>21122</v>
      </c>
      <c r="J56" s="72">
        <v>41157</v>
      </c>
      <c r="K56" s="19"/>
    </row>
    <row r="57" spans="1:11" ht="14.25" thickBot="1" x14ac:dyDescent="0.2">
      <c r="A57" s="73" t="s">
        <v>14</v>
      </c>
      <c r="B57" s="74">
        <v>525</v>
      </c>
      <c r="C57" s="74">
        <v>535</v>
      </c>
      <c r="D57" s="74">
        <v>504</v>
      </c>
      <c r="E57" s="75">
        <v>1039</v>
      </c>
      <c r="F57" s="76" t="s">
        <v>40</v>
      </c>
      <c r="G57" s="77">
        <f>82948+7</f>
        <v>82955</v>
      </c>
      <c r="H57" s="77">
        <v>82384</v>
      </c>
      <c r="I57" s="77">
        <v>87011</v>
      </c>
      <c r="J57" s="78">
        <v>169395</v>
      </c>
      <c r="K57" s="19"/>
    </row>
    <row r="58" spans="1:11" x14ac:dyDescent="0.15">
      <c r="A58" s="3" t="s">
        <v>41</v>
      </c>
    </row>
  </sheetData>
  <mergeCells count="6">
    <mergeCell ref="I2:J2"/>
    <mergeCell ref="H3:I3"/>
    <mergeCell ref="A4:A5"/>
    <mergeCell ref="B4:B5"/>
    <mergeCell ref="F4:F5"/>
    <mergeCell ref="G4:G5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sqref="A1:XFD1048576"/>
    </sheetView>
  </sheetViews>
  <sheetFormatPr defaultRowHeight="13.5" x14ac:dyDescent="0.15"/>
  <cols>
    <col min="1" max="1" width="13.125" style="3" customWidth="1"/>
    <col min="2" max="5" width="8.625" style="3" customWidth="1"/>
    <col min="6" max="6" width="13.125" style="3" customWidth="1"/>
    <col min="7" max="10" width="8.625" style="3" customWidth="1"/>
    <col min="11" max="256" width="9" style="3"/>
    <col min="257" max="257" width="13.125" style="3" customWidth="1"/>
    <col min="258" max="261" width="8.625" style="3" customWidth="1"/>
    <col min="262" max="262" width="13.125" style="3" customWidth="1"/>
    <col min="263" max="266" width="8.625" style="3" customWidth="1"/>
    <col min="267" max="512" width="9" style="3"/>
    <col min="513" max="513" width="13.125" style="3" customWidth="1"/>
    <col min="514" max="517" width="8.625" style="3" customWidth="1"/>
    <col min="518" max="518" width="13.125" style="3" customWidth="1"/>
    <col min="519" max="522" width="8.625" style="3" customWidth="1"/>
    <col min="523" max="768" width="9" style="3"/>
    <col min="769" max="769" width="13.125" style="3" customWidth="1"/>
    <col min="770" max="773" width="8.625" style="3" customWidth="1"/>
    <col min="774" max="774" width="13.125" style="3" customWidth="1"/>
    <col min="775" max="778" width="8.625" style="3" customWidth="1"/>
    <col min="779" max="1024" width="9" style="3"/>
    <col min="1025" max="1025" width="13.125" style="3" customWidth="1"/>
    <col min="1026" max="1029" width="8.625" style="3" customWidth="1"/>
    <col min="1030" max="1030" width="13.125" style="3" customWidth="1"/>
    <col min="1031" max="1034" width="8.625" style="3" customWidth="1"/>
    <col min="1035" max="1280" width="9" style="3"/>
    <col min="1281" max="1281" width="13.125" style="3" customWidth="1"/>
    <col min="1282" max="1285" width="8.625" style="3" customWidth="1"/>
    <col min="1286" max="1286" width="13.125" style="3" customWidth="1"/>
    <col min="1287" max="1290" width="8.625" style="3" customWidth="1"/>
    <col min="1291" max="1536" width="9" style="3"/>
    <col min="1537" max="1537" width="13.125" style="3" customWidth="1"/>
    <col min="1538" max="1541" width="8.625" style="3" customWidth="1"/>
    <col min="1542" max="1542" width="13.125" style="3" customWidth="1"/>
    <col min="1543" max="1546" width="8.625" style="3" customWidth="1"/>
    <col min="1547" max="1792" width="9" style="3"/>
    <col min="1793" max="1793" width="13.125" style="3" customWidth="1"/>
    <col min="1794" max="1797" width="8.625" style="3" customWidth="1"/>
    <col min="1798" max="1798" width="13.125" style="3" customWidth="1"/>
    <col min="1799" max="1802" width="8.625" style="3" customWidth="1"/>
    <col min="1803" max="2048" width="9" style="3"/>
    <col min="2049" max="2049" width="13.125" style="3" customWidth="1"/>
    <col min="2050" max="2053" width="8.625" style="3" customWidth="1"/>
    <col min="2054" max="2054" width="13.125" style="3" customWidth="1"/>
    <col min="2055" max="2058" width="8.625" style="3" customWidth="1"/>
    <col min="2059" max="2304" width="9" style="3"/>
    <col min="2305" max="2305" width="13.125" style="3" customWidth="1"/>
    <col min="2306" max="2309" width="8.625" style="3" customWidth="1"/>
    <col min="2310" max="2310" width="13.125" style="3" customWidth="1"/>
    <col min="2311" max="2314" width="8.625" style="3" customWidth="1"/>
    <col min="2315" max="2560" width="9" style="3"/>
    <col min="2561" max="2561" width="13.125" style="3" customWidth="1"/>
    <col min="2562" max="2565" width="8.625" style="3" customWidth="1"/>
    <col min="2566" max="2566" width="13.125" style="3" customWidth="1"/>
    <col min="2567" max="2570" width="8.625" style="3" customWidth="1"/>
    <col min="2571" max="2816" width="9" style="3"/>
    <col min="2817" max="2817" width="13.125" style="3" customWidth="1"/>
    <col min="2818" max="2821" width="8.625" style="3" customWidth="1"/>
    <col min="2822" max="2822" width="13.125" style="3" customWidth="1"/>
    <col min="2823" max="2826" width="8.625" style="3" customWidth="1"/>
    <col min="2827" max="3072" width="9" style="3"/>
    <col min="3073" max="3073" width="13.125" style="3" customWidth="1"/>
    <col min="3074" max="3077" width="8.625" style="3" customWidth="1"/>
    <col min="3078" max="3078" width="13.125" style="3" customWidth="1"/>
    <col min="3079" max="3082" width="8.625" style="3" customWidth="1"/>
    <col min="3083" max="3328" width="9" style="3"/>
    <col min="3329" max="3329" width="13.125" style="3" customWidth="1"/>
    <col min="3330" max="3333" width="8.625" style="3" customWidth="1"/>
    <col min="3334" max="3334" width="13.125" style="3" customWidth="1"/>
    <col min="3335" max="3338" width="8.625" style="3" customWidth="1"/>
    <col min="3339" max="3584" width="9" style="3"/>
    <col min="3585" max="3585" width="13.125" style="3" customWidth="1"/>
    <col min="3586" max="3589" width="8.625" style="3" customWidth="1"/>
    <col min="3590" max="3590" width="13.125" style="3" customWidth="1"/>
    <col min="3591" max="3594" width="8.625" style="3" customWidth="1"/>
    <col min="3595" max="3840" width="9" style="3"/>
    <col min="3841" max="3841" width="13.125" style="3" customWidth="1"/>
    <col min="3842" max="3845" width="8.625" style="3" customWidth="1"/>
    <col min="3846" max="3846" width="13.125" style="3" customWidth="1"/>
    <col min="3847" max="3850" width="8.625" style="3" customWidth="1"/>
    <col min="3851" max="4096" width="9" style="3"/>
    <col min="4097" max="4097" width="13.125" style="3" customWidth="1"/>
    <col min="4098" max="4101" width="8.625" style="3" customWidth="1"/>
    <col min="4102" max="4102" width="13.125" style="3" customWidth="1"/>
    <col min="4103" max="4106" width="8.625" style="3" customWidth="1"/>
    <col min="4107" max="4352" width="9" style="3"/>
    <col min="4353" max="4353" width="13.125" style="3" customWidth="1"/>
    <col min="4354" max="4357" width="8.625" style="3" customWidth="1"/>
    <col min="4358" max="4358" width="13.125" style="3" customWidth="1"/>
    <col min="4359" max="4362" width="8.625" style="3" customWidth="1"/>
    <col min="4363" max="4608" width="9" style="3"/>
    <col min="4609" max="4609" width="13.125" style="3" customWidth="1"/>
    <col min="4610" max="4613" width="8.625" style="3" customWidth="1"/>
    <col min="4614" max="4614" width="13.125" style="3" customWidth="1"/>
    <col min="4615" max="4618" width="8.625" style="3" customWidth="1"/>
    <col min="4619" max="4864" width="9" style="3"/>
    <col min="4865" max="4865" width="13.125" style="3" customWidth="1"/>
    <col min="4866" max="4869" width="8.625" style="3" customWidth="1"/>
    <col min="4870" max="4870" width="13.125" style="3" customWidth="1"/>
    <col min="4871" max="4874" width="8.625" style="3" customWidth="1"/>
    <col min="4875" max="5120" width="9" style="3"/>
    <col min="5121" max="5121" width="13.125" style="3" customWidth="1"/>
    <col min="5122" max="5125" width="8.625" style="3" customWidth="1"/>
    <col min="5126" max="5126" width="13.125" style="3" customWidth="1"/>
    <col min="5127" max="5130" width="8.625" style="3" customWidth="1"/>
    <col min="5131" max="5376" width="9" style="3"/>
    <col min="5377" max="5377" width="13.125" style="3" customWidth="1"/>
    <col min="5378" max="5381" width="8.625" style="3" customWidth="1"/>
    <col min="5382" max="5382" width="13.125" style="3" customWidth="1"/>
    <col min="5383" max="5386" width="8.625" style="3" customWidth="1"/>
    <col min="5387" max="5632" width="9" style="3"/>
    <col min="5633" max="5633" width="13.125" style="3" customWidth="1"/>
    <col min="5634" max="5637" width="8.625" style="3" customWidth="1"/>
    <col min="5638" max="5638" width="13.125" style="3" customWidth="1"/>
    <col min="5639" max="5642" width="8.625" style="3" customWidth="1"/>
    <col min="5643" max="5888" width="9" style="3"/>
    <col min="5889" max="5889" width="13.125" style="3" customWidth="1"/>
    <col min="5890" max="5893" width="8.625" style="3" customWidth="1"/>
    <col min="5894" max="5894" width="13.125" style="3" customWidth="1"/>
    <col min="5895" max="5898" width="8.625" style="3" customWidth="1"/>
    <col min="5899" max="6144" width="9" style="3"/>
    <col min="6145" max="6145" width="13.125" style="3" customWidth="1"/>
    <col min="6146" max="6149" width="8.625" style="3" customWidth="1"/>
    <col min="6150" max="6150" width="13.125" style="3" customWidth="1"/>
    <col min="6151" max="6154" width="8.625" style="3" customWidth="1"/>
    <col min="6155" max="6400" width="9" style="3"/>
    <col min="6401" max="6401" width="13.125" style="3" customWidth="1"/>
    <col min="6402" max="6405" width="8.625" style="3" customWidth="1"/>
    <col min="6406" max="6406" width="13.125" style="3" customWidth="1"/>
    <col min="6407" max="6410" width="8.625" style="3" customWidth="1"/>
    <col min="6411" max="6656" width="9" style="3"/>
    <col min="6657" max="6657" width="13.125" style="3" customWidth="1"/>
    <col min="6658" max="6661" width="8.625" style="3" customWidth="1"/>
    <col min="6662" max="6662" width="13.125" style="3" customWidth="1"/>
    <col min="6663" max="6666" width="8.625" style="3" customWidth="1"/>
    <col min="6667" max="6912" width="9" style="3"/>
    <col min="6913" max="6913" width="13.125" style="3" customWidth="1"/>
    <col min="6914" max="6917" width="8.625" style="3" customWidth="1"/>
    <col min="6918" max="6918" width="13.125" style="3" customWidth="1"/>
    <col min="6919" max="6922" width="8.625" style="3" customWidth="1"/>
    <col min="6923" max="7168" width="9" style="3"/>
    <col min="7169" max="7169" width="13.125" style="3" customWidth="1"/>
    <col min="7170" max="7173" width="8.625" style="3" customWidth="1"/>
    <col min="7174" max="7174" width="13.125" style="3" customWidth="1"/>
    <col min="7175" max="7178" width="8.625" style="3" customWidth="1"/>
    <col min="7179" max="7424" width="9" style="3"/>
    <col min="7425" max="7425" width="13.125" style="3" customWidth="1"/>
    <col min="7426" max="7429" width="8.625" style="3" customWidth="1"/>
    <col min="7430" max="7430" width="13.125" style="3" customWidth="1"/>
    <col min="7431" max="7434" width="8.625" style="3" customWidth="1"/>
    <col min="7435" max="7680" width="9" style="3"/>
    <col min="7681" max="7681" width="13.125" style="3" customWidth="1"/>
    <col min="7682" max="7685" width="8.625" style="3" customWidth="1"/>
    <col min="7686" max="7686" width="13.125" style="3" customWidth="1"/>
    <col min="7687" max="7690" width="8.625" style="3" customWidth="1"/>
    <col min="7691" max="7936" width="9" style="3"/>
    <col min="7937" max="7937" width="13.125" style="3" customWidth="1"/>
    <col min="7938" max="7941" width="8.625" style="3" customWidth="1"/>
    <col min="7942" max="7942" width="13.125" style="3" customWidth="1"/>
    <col min="7943" max="7946" width="8.625" style="3" customWidth="1"/>
    <col min="7947" max="8192" width="9" style="3"/>
    <col min="8193" max="8193" width="13.125" style="3" customWidth="1"/>
    <col min="8194" max="8197" width="8.625" style="3" customWidth="1"/>
    <col min="8198" max="8198" width="13.125" style="3" customWidth="1"/>
    <col min="8199" max="8202" width="8.625" style="3" customWidth="1"/>
    <col min="8203" max="8448" width="9" style="3"/>
    <col min="8449" max="8449" width="13.125" style="3" customWidth="1"/>
    <col min="8450" max="8453" width="8.625" style="3" customWidth="1"/>
    <col min="8454" max="8454" width="13.125" style="3" customWidth="1"/>
    <col min="8455" max="8458" width="8.625" style="3" customWidth="1"/>
    <col min="8459" max="8704" width="9" style="3"/>
    <col min="8705" max="8705" width="13.125" style="3" customWidth="1"/>
    <col min="8706" max="8709" width="8.625" style="3" customWidth="1"/>
    <col min="8710" max="8710" width="13.125" style="3" customWidth="1"/>
    <col min="8711" max="8714" width="8.625" style="3" customWidth="1"/>
    <col min="8715" max="8960" width="9" style="3"/>
    <col min="8961" max="8961" width="13.125" style="3" customWidth="1"/>
    <col min="8962" max="8965" width="8.625" style="3" customWidth="1"/>
    <col min="8966" max="8966" width="13.125" style="3" customWidth="1"/>
    <col min="8967" max="8970" width="8.625" style="3" customWidth="1"/>
    <col min="8971" max="9216" width="9" style="3"/>
    <col min="9217" max="9217" width="13.125" style="3" customWidth="1"/>
    <col min="9218" max="9221" width="8.625" style="3" customWidth="1"/>
    <col min="9222" max="9222" width="13.125" style="3" customWidth="1"/>
    <col min="9223" max="9226" width="8.625" style="3" customWidth="1"/>
    <col min="9227" max="9472" width="9" style="3"/>
    <col min="9473" max="9473" width="13.125" style="3" customWidth="1"/>
    <col min="9474" max="9477" width="8.625" style="3" customWidth="1"/>
    <col min="9478" max="9478" width="13.125" style="3" customWidth="1"/>
    <col min="9479" max="9482" width="8.625" style="3" customWidth="1"/>
    <col min="9483" max="9728" width="9" style="3"/>
    <col min="9729" max="9729" width="13.125" style="3" customWidth="1"/>
    <col min="9730" max="9733" width="8.625" style="3" customWidth="1"/>
    <col min="9734" max="9734" width="13.125" style="3" customWidth="1"/>
    <col min="9735" max="9738" width="8.625" style="3" customWidth="1"/>
    <col min="9739" max="9984" width="9" style="3"/>
    <col min="9985" max="9985" width="13.125" style="3" customWidth="1"/>
    <col min="9986" max="9989" width="8.625" style="3" customWidth="1"/>
    <col min="9990" max="9990" width="13.125" style="3" customWidth="1"/>
    <col min="9991" max="9994" width="8.625" style="3" customWidth="1"/>
    <col min="9995" max="10240" width="9" style="3"/>
    <col min="10241" max="10241" width="13.125" style="3" customWidth="1"/>
    <col min="10242" max="10245" width="8.625" style="3" customWidth="1"/>
    <col min="10246" max="10246" width="13.125" style="3" customWidth="1"/>
    <col min="10247" max="10250" width="8.625" style="3" customWidth="1"/>
    <col min="10251" max="10496" width="9" style="3"/>
    <col min="10497" max="10497" width="13.125" style="3" customWidth="1"/>
    <col min="10498" max="10501" width="8.625" style="3" customWidth="1"/>
    <col min="10502" max="10502" width="13.125" style="3" customWidth="1"/>
    <col min="10503" max="10506" width="8.625" style="3" customWidth="1"/>
    <col min="10507" max="10752" width="9" style="3"/>
    <col min="10753" max="10753" width="13.125" style="3" customWidth="1"/>
    <col min="10754" max="10757" width="8.625" style="3" customWidth="1"/>
    <col min="10758" max="10758" width="13.125" style="3" customWidth="1"/>
    <col min="10759" max="10762" width="8.625" style="3" customWidth="1"/>
    <col min="10763" max="11008" width="9" style="3"/>
    <col min="11009" max="11009" width="13.125" style="3" customWidth="1"/>
    <col min="11010" max="11013" width="8.625" style="3" customWidth="1"/>
    <col min="11014" max="11014" width="13.125" style="3" customWidth="1"/>
    <col min="11015" max="11018" width="8.625" style="3" customWidth="1"/>
    <col min="11019" max="11264" width="9" style="3"/>
    <col min="11265" max="11265" width="13.125" style="3" customWidth="1"/>
    <col min="11266" max="11269" width="8.625" style="3" customWidth="1"/>
    <col min="11270" max="11270" width="13.125" style="3" customWidth="1"/>
    <col min="11271" max="11274" width="8.625" style="3" customWidth="1"/>
    <col min="11275" max="11520" width="9" style="3"/>
    <col min="11521" max="11521" width="13.125" style="3" customWidth="1"/>
    <col min="11522" max="11525" width="8.625" style="3" customWidth="1"/>
    <col min="11526" max="11526" width="13.125" style="3" customWidth="1"/>
    <col min="11527" max="11530" width="8.625" style="3" customWidth="1"/>
    <col min="11531" max="11776" width="9" style="3"/>
    <col min="11777" max="11777" width="13.125" style="3" customWidth="1"/>
    <col min="11778" max="11781" width="8.625" style="3" customWidth="1"/>
    <col min="11782" max="11782" width="13.125" style="3" customWidth="1"/>
    <col min="11783" max="11786" width="8.625" style="3" customWidth="1"/>
    <col min="11787" max="12032" width="9" style="3"/>
    <col min="12033" max="12033" width="13.125" style="3" customWidth="1"/>
    <col min="12034" max="12037" width="8.625" style="3" customWidth="1"/>
    <col min="12038" max="12038" width="13.125" style="3" customWidth="1"/>
    <col min="12039" max="12042" width="8.625" style="3" customWidth="1"/>
    <col min="12043" max="12288" width="9" style="3"/>
    <col min="12289" max="12289" width="13.125" style="3" customWidth="1"/>
    <col min="12290" max="12293" width="8.625" style="3" customWidth="1"/>
    <col min="12294" max="12294" width="13.125" style="3" customWidth="1"/>
    <col min="12295" max="12298" width="8.625" style="3" customWidth="1"/>
    <col min="12299" max="12544" width="9" style="3"/>
    <col min="12545" max="12545" width="13.125" style="3" customWidth="1"/>
    <col min="12546" max="12549" width="8.625" style="3" customWidth="1"/>
    <col min="12550" max="12550" width="13.125" style="3" customWidth="1"/>
    <col min="12551" max="12554" width="8.625" style="3" customWidth="1"/>
    <col min="12555" max="12800" width="9" style="3"/>
    <col min="12801" max="12801" width="13.125" style="3" customWidth="1"/>
    <col min="12802" max="12805" width="8.625" style="3" customWidth="1"/>
    <col min="12806" max="12806" width="13.125" style="3" customWidth="1"/>
    <col min="12807" max="12810" width="8.625" style="3" customWidth="1"/>
    <col min="12811" max="13056" width="9" style="3"/>
    <col min="13057" max="13057" width="13.125" style="3" customWidth="1"/>
    <col min="13058" max="13061" width="8.625" style="3" customWidth="1"/>
    <col min="13062" max="13062" width="13.125" style="3" customWidth="1"/>
    <col min="13063" max="13066" width="8.625" style="3" customWidth="1"/>
    <col min="13067" max="13312" width="9" style="3"/>
    <col min="13313" max="13313" width="13.125" style="3" customWidth="1"/>
    <col min="13314" max="13317" width="8.625" style="3" customWidth="1"/>
    <col min="13318" max="13318" width="13.125" style="3" customWidth="1"/>
    <col min="13319" max="13322" width="8.625" style="3" customWidth="1"/>
    <col min="13323" max="13568" width="9" style="3"/>
    <col min="13569" max="13569" width="13.125" style="3" customWidth="1"/>
    <col min="13570" max="13573" width="8.625" style="3" customWidth="1"/>
    <col min="13574" max="13574" width="13.125" style="3" customWidth="1"/>
    <col min="13575" max="13578" width="8.625" style="3" customWidth="1"/>
    <col min="13579" max="13824" width="9" style="3"/>
    <col min="13825" max="13825" width="13.125" style="3" customWidth="1"/>
    <col min="13826" max="13829" width="8.625" style="3" customWidth="1"/>
    <col min="13830" max="13830" width="13.125" style="3" customWidth="1"/>
    <col min="13831" max="13834" width="8.625" style="3" customWidth="1"/>
    <col min="13835" max="14080" width="9" style="3"/>
    <col min="14081" max="14081" width="13.125" style="3" customWidth="1"/>
    <col min="14082" max="14085" width="8.625" style="3" customWidth="1"/>
    <col min="14086" max="14086" width="13.125" style="3" customWidth="1"/>
    <col min="14087" max="14090" width="8.625" style="3" customWidth="1"/>
    <col min="14091" max="14336" width="9" style="3"/>
    <col min="14337" max="14337" width="13.125" style="3" customWidth="1"/>
    <col min="14338" max="14341" width="8.625" style="3" customWidth="1"/>
    <col min="14342" max="14342" width="13.125" style="3" customWidth="1"/>
    <col min="14343" max="14346" width="8.625" style="3" customWidth="1"/>
    <col min="14347" max="14592" width="9" style="3"/>
    <col min="14593" max="14593" width="13.125" style="3" customWidth="1"/>
    <col min="14594" max="14597" width="8.625" style="3" customWidth="1"/>
    <col min="14598" max="14598" width="13.125" style="3" customWidth="1"/>
    <col min="14599" max="14602" width="8.625" style="3" customWidth="1"/>
    <col min="14603" max="14848" width="9" style="3"/>
    <col min="14849" max="14849" width="13.125" style="3" customWidth="1"/>
    <col min="14850" max="14853" width="8.625" style="3" customWidth="1"/>
    <col min="14854" max="14854" width="13.125" style="3" customWidth="1"/>
    <col min="14855" max="14858" width="8.625" style="3" customWidth="1"/>
    <col min="14859" max="15104" width="9" style="3"/>
    <col min="15105" max="15105" width="13.125" style="3" customWidth="1"/>
    <col min="15106" max="15109" width="8.625" style="3" customWidth="1"/>
    <col min="15110" max="15110" width="13.125" style="3" customWidth="1"/>
    <col min="15111" max="15114" width="8.625" style="3" customWidth="1"/>
    <col min="15115" max="15360" width="9" style="3"/>
    <col min="15361" max="15361" width="13.125" style="3" customWidth="1"/>
    <col min="15362" max="15365" width="8.625" style="3" customWidth="1"/>
    <col min="15366" max="15366" width="13.125" style="3" customWidth="1"/>
    <col min="15367" max="15370" width="8.625" style="3" customWidth="1"/>
    <col min="15371" max="15616" width="9" style="3"/>
    <col min="15617" max="15617" width="13.125" style="3" customWidth="1"/>
    <col min="15618" max="15621" width="8.625" style="3" customWidth="1"/>
    <col min="15622" max="15622" width="13.125" style="3" customWidth="1"/>
    <col min="15623" max="15626" width="8.625" style="3" customWidth="1"/>
    <col min="15627" max="15872" width="9" style="3"/>
    <col min="15873" max="15873" width="13.125" style="3" customWidth="1"/>
    <col min="15874" max="15877" width="8.625" style="3" customWidth="1"/>
    <col min="15878" max="15878" width="13.125" style="3" customWidth="1"/>
    <col min="15879" max="15882" width="8.625" style="3" customWidth="1"/>
    <col min="15883" max="16128" width="9" style="3"/>
    <col min="16129" max="16129" width="13.125" style="3" customWidth="1"/>
    <col min="16130" max="16133" width="8.625" style="3" customWidth="1"/>
    <col min="16134" max="16134" width="13.125" style="3" customWidth="1"/>
    <col min="16135" max="16138" width="8.625" style="3" customWidth="1"/>
    <col min="16139" max="16384" width="9" style="3"/>
  </cols>
  <sheetData>
    <row r="1" spans="1:11" ht="16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ht="16.5" customHeight="1" x14ac:dyDescent="0.15">
      <c r="I2" s="79"/>
      <c r="J2" s="79"/>
    </row>
    <row r="3" spans="1:11" ht="16.5" customHeight="1" thickBot="1" x14ac:dyDescent="0.2">
      <c r="H3" s="80">
        <v>44712</v>
      </c>
      <c r="I3" s="80"/>
      <c r="J3" s="4" t="s">
        <v>1</v>
      </c>
    </row>
    <row r="4" spans="1:11" s="8" customFormat="1" x14ac:dyDescent="0.4">
      <c r="A4" s="81" t="s">
        <v>2</v>
      </c>
      <c r="B4" s="83" t="s">
        <v>3</v>
      </c>
      <c r="C4" s="5" t="s">
        <v>4</v>
      </c>
      <c r="D4" s="5"/>
      <c r="E4" s="6"/>
      <c r="F4" s="81" t="s">
        <v>2</v>
      </c>
      <c r="G4" s="83" t="s">
        <v>3</v>
      </c>
      <c r="H4" s="5" t="s">
        <v>4</v>
      </c>
      <c r="I4" s="5"/>
      <c r="J4" s="6"/>
      <c r="K4" s="7"/>
    </row>
    <row r="5" spans="1:11" s="8" customFormat="1" ht="14.25" thickBot="1" x14ac:dyDescent="0.45">
      <c r="A5" s="82"/>
      <c r="B5" s="84"/>
      <c r="C5" s="9" t="s">
        <v>5</v>
      </c>
      <c r="D5" s="10" t="s">
        <v>6</v>
      </c>
      <c r="E5" s="11" t="s">
        <v>7</v>
      </c>
      <c r="F5" s="82"/>
      <c r="G5" s="84"/>
      <c r="H5" s="9" t="s">
        <v>5</v>
      </c>
      <c r="I5" s="10" t="s">
        <v>6</v>
      </c>
      <c r="J5" s="12" t="s">
        <v>7</v>
      </c>
      <c r="K5" s="7"/>
    </row>
    <row r="6" spans="1:11" x14ac:dyDescent="0.15">
      <c r="A6" s="13" t="s">
        <v>8</v>
      </c>
      <c r="B6" s="14">
        <f>5737+2</f>
        <v>5739</v>
      </c>
      <c r="C6" s="14">
        <v>4893</v>
      </c>
      <c r="D6" s="14">
        <v>4877</v>
      </c>
      <c r="E6" s="15">
        <v>9770</v>
      </c>
      <c r="F6" s="16" t="s">
        <v>9</v>
      </c>
      <c r="G6" s="17">
        <f>3438+1</f>
        <v>3439</v>
      </c>
      <c r="H6" s="17">
        <v>3150</v>
      </c>
      <c r="I6" s="17">
        <v>3131</v>
      </c>
      <c r="J6" s="18">
        <v>6281</v>
      </c>
      <c r="K6" s="19"/>
    </row>
    <row r="7" spans="1:11" x14ac:dyDescent="0.15">
      <c r="A7" s="20" t="s">
        <v>10</v>
      </c>
      <c r="B7" s="21">
        <v>969</v>
      </c>
      <c r="C7" s="21">
        <v>849</v>
      </c>
      <c r="D7" s="22">
        <v>954</v>
      </c>
      <c r="E7" s="23">
        <v>1803</v>
      </c>
      <c r="F7" s="24" t="s">
        <v>10</v>
      </c>
      <c r="G7" s="25">
        <f>1932+1</f>
        <v>1933</v>
      </c>
      <c r="H7" s="25">
        <v>1717</v>
      </c>
      <c r="I7" s="25">
        <v>1697</v>
      </c>
      <c r="J7" s="26">
        <v>3414</v>
      </c>
      <c r="K7" s="19"/>
    </row>
    <row r="8" spans="1:11" x14ac:dyDescent="0.15">
      <c r="A8" s="20" t="s">
        <v>11</v>
      </c>
      <c r="B8" s="21">
        <v>1645</v>
      </c>
      <c r="C8" s="21">
        <v>1522</v>
      </c>
      <c r="D8" s="22">
        <v>1500</v>
      </c>
      <c r="E8" s="23">
        <v>3022</v>
      </c>
      <c r="F8" s="24" t="s">
        <v>11</v>
      </c>
      <c r="G8" s="21">
        <v>1506</v>
      </c>
      <c r="H8" s="21">
        <v>1433</v>
      </c>
      <c r="I8" s="21">
        <v>1434</v>
      </c>
      <c r="J8" s="26">
        <v>2867</v>
      </c>
      <c r="K8" s="19"/>
    </row>
    <row r="9" spans="1:11" x14ac:dyDescent="0.15">
      <c r="A9" s="20" t="s">
        <v>12</v>
      </c>
      <c r="B9" s="21">
        <v>843</v>
      </c>
      <c r="C9" s="21">
        <v>716</v>
      </c>
      <c r="D9" s="22">
        <v>710</v>
      </c>
      <c r="E9" s="23">
        <v>1426</v>
      </c>
      <c r="F9" s="16" t="s">
        <v>13</v>
      </c>
      <c r="G9" s="17">
        <f>4334+1</f>
        <v>4335</v>
      </c>
      <c r="H9" s="17">
        <v>4393</v>
      </c>
      <c r="I9" s="17">
        <v>4915</v>
      </c>
      <c r="J9" s="18">
        <v>9308</v>
      </c>
      <c r="K9" s="19"/>
    </row>
    <row r="10" spans="1:11" x14ac:dyDescent="0.15">
      <c r="A10" s="20" t="s">
        <v>14</v>
      </c>
      <c r="B10" s="21">
        <f>1139+2</f>
        <v>1141</v>
      </c>
      <c r="C10" s="21">
        <v>856</v>
      </c>
      <c r="D10" s="22">
        <v>889</v>
      </c>
      <c r="E10" s="23">
        <v>1745</v>
      </c>
      <c r="F10" s="24" t="s">
        <v>10</v>
      </c>
      <c r="G10" s="25">
        <v>431</v>
      </c>
      <c r="H10" s="25">
        <v>461</v>
      </c>
      <c r="I10" s="25">
        <v>556</v>
      </c>
      <c r="J10" s="26">
        <v>1017</v>
      </c>
      <c r="K10" s="19"/>
    </row>
    <row r="11" spans="1:11" x14ac:dyDescent="0.15">
      <c r="A11" s="20" t="s">
        <v>15</v>
      </c>
      <c r="B11" s="21">
        <v>1141</v>
      </c>
      <c r="C11" s="21">
        <v>950</v>
      </c>
      <c r="D11" s="22">
        <v>824</v>
      </c>
      <c r="E11" s="23">
        <v>1774</v>
      </c>
      <c r="F11" s="24" t="s">
        <v>11</v>
      </c>
      <c r="G11" s="21">
        <v>807</v>
      </c>
      <c r="H11" s="21">
        <v>862</v>
      </c>
      <c r="I11" s="21">
        <v>1003</v>
      </c>
      <c r="J11" s="26">
        <v>1865</v>
      </c>
      <c r="K11" s="19"/>
    </row>
    <row r="12" spans="1:11" x14ac:dyDescent="0.15">
      <c r="A12" s="27" t="s">
        <v>16</v>
      </c>
      <c r="B12" s="28">
        <v>6071</v>
      </c>
      <c r="C12" s="28">
        <v>4934</v>
      </c>
      <c r="D12" s="28">
        <v>4963</v>
      </c>
      <c r="E12" s="29">
        <v>9897</v>
      </c>
      <c r="F12" s="24" t="s">
        <v>12</v>
      </c>
      <c r="G12" s="21">
        <v>667</v>
      </c>
      <c r="H12" s="21">
        <v>705</v>
      </c>
      <c r="I12" s="21">
        <v>798</v>
      </c>
      <c r="J12" s="26">
        <v>1503</v>
      </c>
      <c r="K12" s="19"/>
    </row>
    <row r="13" spans="1:11" x14ac:dyDescent="0.15">
      <c r="A13" s="20" t="s">
        <v>10</v>
      </c>
      <c r="B13" s="21">
        <v>2172</v>
      </c>
      <c r="C13" s="21">
        <v>1511</v>
      </c>
      <c r="D13" s="22">
        <v>1604</v>
      </c>
      <c r="E13" s="23">
        <v>3115</v>
      </c>
      <c r="F13" s="24" t="s">
        <v>14</v>
      </c>
      <c r="G13" s="21">
        <f>1205+1</f>
        <v>1206</v>
      </c>
      <c r="H13" s="21">
        <v>1009</v>
      </c>
      <c r="I13" s="21">
        <v>1051</v>
      </c>
      <c r="J13" s="26">
        <v>2060</v>
      </c>
      <c r="K13" s="19"/>
    </row>
    <row r="14" spans="1:11" x14ac:dyDescent="0.15">
      <c r="A14" s="20" t="s">
        <v>11</v>
      </c>
      <c r="B14" s="21">
        <v>2596</v>
      </c>
      <c r="C14" s="21">
        <v>2248</v>
      </c>
      <c r="D14" s="22">
        <v>2230</v>
      </c>
      <c r="E14" s="23">
        <v>4478</v>
      </c>
      <c r="F14" s="24" t="s">
        <v>15</v>
      </c>
      <c r="G14" s="21">
        <v>344</v>
      </c>
      <c r="H14" s="21">
        <v>395</v>
      </c>
      <c r="I14" s="21">
        <v>413</v>
      </c>
      <c r="J14" s="26">
        <v>808</v>
      </c>
      <c r="K14" s="19"/>
    </row>
    <row r="15" spans="1:11" x14ac:dyDescent="0.15">
      <c r="A15" s="20" t="s">
        <v>12</v>
      </c>
      <c r="B15" s="21">
        <v>1303</v>
      </c>
      <c r="C15" s="21">
        <v>1175</v>
      </c>
      <c r="D15" s="22">
        <v>1129</v>
      </c>
      <c r="E15" s="23">
        <v>2304</v>
      </c>
      <c r="F15" s="24" t="s">
        <v>17</v>
      </c>
      <c r="G15" s="21">
        <v>880</v>
      </c>
      <c r="H15" s="21">
        <v>961</v>
      </c>
      <c r="I15" s="21">
        <v>1094</v>
      </c>
      <c r="J15" s="26">
        <v>2055</v>
      </c>
      <c r="K15" s="19"/>
    </row>
    <row r="16" spans="1:11" x14ac:dyDescent="0.15">
      <c r="A16" s="27" t="s">
        <v>18</v>
      </c>
      <c r="B16" s="28">
        <f>10950+1</f>
        <v>10951</v>
      </c>
      <c r="C16" s="28">
        <v>9461</v>
      </c>
      <c r="D16" s="28">
        <v>9410</v>
      </c>
      <c r="E16" s="29">
        <v>18871</v>
      </c>
      <c r="F16" s="16" t="s">
        <v>19</v>
      </c>
      <c r="G16" s="17">
        <v>4330</v>
      </c>
      <c r="H16" s="17">
        <v>4428</v>
      </c>
      <c r="I16" s="17">
        <v>5119</v>
      </c>
      <c r="J16" s="18">
        <v>9547</v>
      </c>
      <c r="K16" s="19"/>
    </row>
    <row r="17" spans="1:11" x14ac:dyDescent="0.15">
      <c r="A17" s="20" t="s">
        <v>10</v>
      </c>
      <c r="B17" s="21">
        <v>1954</v>
      </c>
      <c r="C17" s="21">
        <v>1487</v>
      </c>
      <c r="D17" s="22">
        <v>1528</v>
      </c>
      <c r="E17" s="23">
        <v>3015</v>
      </c>
      <c r="F17" s="24" t="s">
        <v>10</v>
      </c>
      <c r="G17" s="30">
        <v>1407</v>
      </c>
      <c r="H17" s="31">
        <v>1415</v>
      </c>
      <c r="I17" s="31">
        <v>1650</v>
      </c>
      <c r="J17" s="26">
        <v>3065</v>
      </c>
      <c r="K17" s="19"/>
    </row>
    <row r="18" spans="1:11" x14ac:dyDescent="0.15">
      <c r="A18" s="20" t="s">
        <v>11</v>
      </c>
      <c r="B18" s="21">
        <f>3122+1</f>
        <v>3123</v>
      </c>
      <c r="C18" s="21">
        <v>2510</v>
      </c>
      <c r="D18" s="22">
        <v>2440</v>
      </c>
      <c r="E18" s="23">
        <v>4950</v>
      </c>
      <c r="F18" s="24" t="s">
        <v>11</v>
      </c>
      <c r="G18" s="21">
        <v>870</v>
      </c>
      <c r="H18" s="21">
        <v>875</v>
      </c>
      <c r="I18" s="21">
        <v>1015</v>
      </c>
      <c r="J18" s="26">
        <v>1890</v>
      </c>
      <c r="K18" s="19"/>
    </row>
    <row r="19" spans="1:11" x14ac:dyDescent="0.15">
      <c r="A19" s="20" t="s">
        <v>12</v>
      </c>
      <c r="B19" s="21">
        <v>3386</v>
      </c>
      <c r="C19" s="21">
        <v>3082</v>
      </c>
      <c r="D19" s="22">
        <v>2856</v>
      </c>
      <c r="E19" s="23">
        <v>5938</v>
      </c>
      <c r="F19" s="24" t="s">
        <v>12</v>
      </c>
      <c r="G19" s="21">
        <v>491</v>
      </c>
      <c r="H19" s="21">
        <v>517</v>
      </c>
      <c r="I19" s="21">
        <v>578</v>
      </c>
      <c r="J19" s="26">
        <v>1095</v>
      </c>
      <c r="K19" s="19"/>
    </row>
    <row r="20" spans="1:11" x14ac:dyDescent="0.15">
      <c r="A20" s="20" t="s">
        <v>14</v>
      </c>
      <c r="B20" s="21">
        <v>2488</v>
      </c>
      <c r="C20" s="21">
        <v>2382</v>
      </c>
      <c r="D20" s="22">
        <v>2586</v>
      </c>
      <c r="E20" s="23">
        <v>4968</v>
      </c>
      <c r="F20" s="24" t="s">
        <v>14</v>
      </c>
      <c r="G20" s="21">
        <v>543</v>
      </c>
      <c r="H20" s="21">
        <v>595</v>
      </c>
      <c r="I20" s="21">
        <v>658</v>
      </c>
      <c r="J20" s="26">
        <v>1253</v>
      </c>
      <c r="K20" s="19"/>
    </row>
    <row r="21" spans="1:11" x14ac:dyDescent="0.15">
      <c r="A21" s="27" t="s">
        <v>20</v>
      </c>
      <c r="B21" s="28">
        <f>8967+1</f>
        <v>8968</v>
      </c>
      <c r="C21" s="28">
        <v>7775</v>
      </c>
      <c r="D21" s="28">
        <v>7968</v>
      </c>
      <c r="E21" s="29">
        <v>15743</v>
      </c>
      <c r="F21" s="24" t="s">
        <v>15</v>
      </c>
      <c r="G21" s="21">
        <v>1019</v>
      </c>
      <c r="H21" s="21">
        <v>1026</v>
      </c>
      <c r="I21" s="21">
        <v>1218</v>
      </c>
      <c r="J21" s="26">
        <v>2244</v>
      </c>
      <c r="K21" s="19"/>
    </row>
    <row r="22" spans="1:11" x14ac:dyDescent="0.15">
      <c r="A22" s="20" t="s">
        <v>10</v>
      </c>
      <c r="B22" s="21">
        <f>1772+1</f>
        <v>1773</v>
      </c>
      <c r="C22" s="21">
        <v>1530</v>
      </c>
      <c r="D22" s="22">
        <v>1621</v>
      </c>
      <c r="E22" s="23">
        <v>3151</v>
      </c>
      <c r="F22" s="16" t="s">
        <v>21</v>
      </c>
      <c r="G22" s="17">
        <v>1723</v>
      </c>
      <c r="H22" s="17">
        <v>1668</v>
      </c>
      <c r="I22" s="17">
        <v>2013</v>
      </c>
      <c r="J22" s="18">
        <v>3681</v>
      </c>
      <c r="K22" s="19"/>
    </row>
    <row r="23" spans="1:11" x14ac:dyDescent="0.15">
      <c r="A23" s="20" t="s">
        <v>11</v>
      </c>
      <c r="B23" s="21">
        <v>1330</v>
      </c>
      <c r="C23" s="21">
        <v>1169</v>
      </c>
      <c r="D23" s="22">
        <v>1206</v>
      </c>
      <c r="E23" s="23">
        <v>2375</v>
      </c>
      <c r="F23" s="24" t="s">
        <v>11</v>
      </c>
      <c r="G23" s="25">
        <v>942</v>
      </c>
      <c r="H23" s="25">
        <v>944</v>
      </c>
      <c r="I23" s="25">
        <v>1116</v>
      </c>
      <c r="J23" s="26">
        <v>2060</v>
      </c>
      <c r="K23" s="19"/>
    </row>
    <row r="24" spans="1:11" x14ac:dyDescent="0.15">
      <c r="A24" s="20" t="s">
        <v>12</v>
      </c>
      <c r="B24" s="21">
        <v>1235</v>
      </c>
      <c r="C24" s="21">
        <v>1068</v>
      </c>
      <c r="D24" s="22">
        <v>1077</v>
      </c>
      <c r="E24" s="23">
        <v>2145</v>
      </c>
      <c r="F24" s="24" t="s">
        <v>12</v>
      </c>
      <c r="G24" s="21">
        <v>763</v>
      </c>
      <c r="H24" s="21">
        <v>711</v>
      </c>
      <c r="I24" s="21">
        <v>889</v>
      </c>
      <c r="J24" s="26">
        <v>1600</v>
      </c>
      <c r="K24" s="19"/>
    </row>
    <row r="25" spans="1:11" x14ac:dyDescent="0.15">
      <c r="A25" s="20" t="s">
        <v>14</v>
      </c>
      <c r="B25" s="21">
        <v>2080</v>
      </c>
      <c r="C25" s="21">
        <v>1806</v>
      </c>
      <c r="D25" s="22">
        <v>1790</v>
      </c>
      <c r="E25" s="23">
        <v>3596</v>
      </c>
      <c r="F25" s="24" t="s">
        <v>22</v>
      </c>
      <c r="G25" s="21">
        <v>18</v>
      </c>
      <c r="H25" s="21">
        <v>13</v>
      </c>
      <c r="I25" s="21">
        <v>8</v>
      </c>
      <c r="J25" s="26">
        <v>21</v>
      </c>
      <c r="K25" s="19"/>
    </row>
    <row r="26" spans="1:11" x14ac:dyDescent="0.15">
      <c r="A26" s="20" t="s">
        <v>15</v>
      </c>
      <c r="B26" s="21">
        <v>1296</v>
      </c>
      <c r="C26" s="21">
        <v>1151</v>
      </c>
      <c r="D26" s="22">
        <v>1175</v>
      </c>
      <c r="E26" s="23">
        <v>2326</v>
      </c>
      <c r="F26" s="32" t="s">
        <v>23</v>
      </c>
      <c r="G26" s="17">
        <v>17</v>
      </c>
      <c r="H26" s="17">
        <v>17</v>
      </c>
      <c r="I26" s="17">
        <v>0</v>
      </c>
      <c r="J26" s="33">
        <v>17</v>
      </c>
      <c r="K26" s="19"/>
    </row>
    <row r="27" spans="1:11" ht="14.25" thickBot="1" x14ac:dyDescent="0.2">
      <c r="A27" s="20" t="s">
        <v>17</v>
      </c>
      <c r="B27" s="21">
        <v>1254</v>
      </c>
      <c r="C27" s="21">
        <v>1051</v>
      </c>
      <c r="D27" s="22">
        <v>1099</v>
      </c>
      <c r="E27" s="23">
        <v>2150</v>
      </c>
      <c r="F27" s="34" t="s">
        <v>24</v>
      </c>
      <c r="G27" s="17">
        <v>0</v>
      </c>
      <c r="H27" s="17">
        <v>0</v>
      </c>
      <c r="I27" s="17">
        <v>0</v>
      </c>
      <c r="J27" s="33">
        <v>0</v>
      </c>
      <c r="K27" s="19"/>
    </row>
    <row r="28" spans="1:11" ht="14.25" thickBot="1" x14ac:dyDescent="0.2">
      <c r="A28" s="35" t="s">
        <v>25</v>
      </c>
      <c r="B28" s="36">
        <v>9483</v>
      </c>
      <c r="C28" s="28">
        <v>8229</v>
      </c>
      <c r="D28" s="28">
        <v>8849</v>
      </c>
      <c r="E28" s="29">
        <v>17078</v>
      </c>
      <c r="F28" s="37" t="s">
        <v>26</v>
      </c>
      <c r="G28" s="38">
        <f>26653+2</f>
        <v>26655</v>
      </c>
      <c r="H28" s="38">
        <v>27089</v>
      </c>
      <c r="I28" s="38">
        <v>29850</v>
      </c>
      <c r="J28" s="39">
        <v>56939</v>
      </c>
      <c r="K28" s="19"/>
    </row>
    <row r="29" spans="1:11" x14ac:dyDescent="0.15">
      <c r="A29" s="20" t="s">
        <v>10</v>
      </c>
      <c r="B29" s="21">
        <v>1448</v>
      </c>
      <c r="C29" s="21">
        <v>1398</v>
      </c>
      <c r="D29" s="22">
        <v>1477</v>
      </c>
      <c r="E29" s="23">
        <v>2875</v>
      </c>
      <c r="F29" s="40" t="s">
        <v>27</v>
      </c>
      <c r="G29" s="41">
        <v>3692</v>
      </c>
      <c r="H29" s="41">
        <v>4839</v>
      </c>
      <c r="I29" s="41">
        <v>5101</v>
      </c>
      <c r="J29" s="42">
        <v>9940</v>
      </c>
      <c r="K29" s="19"/>
    </row>
    <row r="30" spans="1:11" x14ac:dyDescent="0.15">
      <c r="A30" s="20" t="s">
        <v>11</v>
      </c>
      <c r="B30" s="21">
        <v>1679</v>
      </c>
      <c r="C30" s="21">
        <v>1562</v>
      </c>
      <c r="D30" s="22">
        <v>1613</v>
      </c>
      <c r="E30" s="23">
        <v>3175</v>
      </c>
      <c r="F30" s="24" t="s">
        <v>10</v>
      </c>
      <c r="G30" s="21">
        <v>572</v>
      </c>
      <c r="H30" s="21">
        <v>699</v>
      </c>
      <c r="I30" s="21">
        <v>725</v>
      </c>
      <c r="J30" s="23">
        <v>1424</v>
      </c>
      <c r="K30" s="19"/>
    </row>
    <row r="31" spans="1:11" x14ac:dyDescent="0.15">
      <c r="A31" s="20" t="s">
        <v>12</v>
      </c>
      <c r="B31" s="21">
        <v>2326</v>
      </c>
      <c r="C31" s="21">
        <v>2003</v>
      </c>
      <c r="D31" s="22">
        <v>2180</v>
      </c>
      <c r="E31" s="23">
        <v>4183</v>
      </c>
      <c r="F31" s="43" t="s">
        <v>11</v>
      </c>
      <c r="G31" s="21">
        <v>275</v>
      </c>
      <c r="H31" s="21">
        <v>383</v>
      </c>
      <c r="I31" s="21">
        <v>403</v>
      </c>
      <c r="J31" s="23">
        <v>786</v>
      </c>
      <c r="K31" s="19"/>
    </row>
    <row r="32" spans="1:11" x14ac:dyDescent="0.15">
      <c r="A32" s="20" t="s">
        <v>14</v>
      </c>
      <c r="B32" s="21">
        <v>1618</v>
      </c>
      <c r="C32" s="21">
        <v>1386</v>
      </c>
      <c r="D32" s="22">
        <v>1495</v>
      </c>
      <c r="E32" s="23">
        <v>2881</v>
      </c>
      <c r="F32" s="43" t="s">
        <v>12</v>
      </c>
      <c r="G32" s="21">
        <v>458</v>
      </c>
      <c r="H32" s="21">
        <v>670</v>
      </c>
      <c r="I32" s="21">
        <v>675</v>
      </c>
      <c r="J32" s="23">
        <v>1345</v>
      </c>
      <c r="K32" s="19"/>
    </row>
    <row r="33" spans="1:11" ht="14.25" thickBot="1" x14ac:dyDescent="0.2">
      <c r="A33" s="44" t="s">
        <v>15</v>
      </c>
      <c r="B33" s="45">
        <v>2412</v>
      </c>
      <c r="C33" s="45">
        <v>1880</v>
      </c>
      <c r="D33" s="46">
        <v>2084</v>
      </c>
      <c r="E33" s="47">
        <v>3964</v>
      </c>
      <c r="F33" s="43" t="s">
        <v>14</v>
      </c>
      <c r="G33" s="21">
        <v>790</v>
      </c>
      <c r="H33" s="21">
        <v>856</v>
      </c>
      <c r="I33" s="21">
        <v>922</v>
      </c>
      <c r="J33" s="23">
        <v>1778</v>
      </c>
      <c r="K33" s="19"/>
    </row>
    <row r="34" spans="1:11" ht="14.25" thickBot="1" x14ac:dyDescent="0.2">
      <c r="A34" s="48" t="s">
        <v>28</v>
      </c>
      <c r="B34" s="49">
        <f>41208+4</f>
        <v>41212</v>
      </c>
      <c r="C34" s="50">
        <v>35292</v>
      </c>
      <c r="D34" s="50">
        <v>36067</v>
      </c>
      <c r="E34" s="51">
        <v>71359</v>
      </c>
      <c r="F34" s="43" t="s">
        <v>15</v>
      </c>
      <c r="G34" s="21">
        <v>1006</v>
      </c>
      <c r="H34" s="21">
        <v>1363</v>
      </c>
      <c r="I34" s="21">
        <v>1469</v>
      </c>
      <c r="J34" s="23">
        <v>2832</v>
      </c>
      <c r="K34" s="19"/>
    </row>
    <row r="35" spans="1:11" x14ac:dyDescent="0.15">
      <c r="A35" s="52" t="s">
        <v>29</v>
      </c>
      <c r="B35" s="53">
        <v>4165</v>
      </c>
      <c r="C35" s="53">
        <v>4901</v>
      </c>
      <c r="D35" s="53">
        <v>5108</v>
      </c>
      <c r="E35" s="54">
        <v>10009</v>
      </c>
      <c r="F35" s="43" t="s">
        <v>17</v>
      </c>
      <c r="G35" s="21">
        <v>591</v>
      </c>
      <c r="H35" s="21">
        <v>868</v>
      </c>
      <c r="I35" s="21">
        <v>907</v>
      </c>
      <c r="J35" s="23">
        <v>1775</v>
      </c>
      <c r="K35" s="19"/>
    </row>
    <row r="36" spans="1:11" ht="18.75" x14ac:dyDescent="0.4">
      <c r="A36" s="20" t="s">
        <v>10</v>
      </c>
      <c r="B36" s="21">
        <v>1449</v>
      </c>
      <c r="C36" s="21">
        <v>1755</v>
      </c>
      <c r="D36" s="22">
        <v>1792</v>
      </c>
      <c r="E36" s="23">
        <v>3547</v>
      </c>
      <c r="F36" s="43" t="s">
        <v>30</v>
      </c>
      <c r="G36" s="55">
        <v>0</v>
      </c>
      <c r="H36" s="56">
        <v>0</v>
      </c>
      <c r="I36" s="55">
        <v>0</v>
      </c>
      <c r="J36" s="23">
        <v>0</v>
      </c>
      <c r="K36" s="19"/>
    </row>
    <row r="37" spans="1:11" x14ac:dyDescent="0.15">
      <c r="A37" s="20" t="s">
        <v>11</v>
      </c>
      <c r="B37" s="21">
        <v>1849</v>
      </c>
      <c r="C37" s="21">
        <v>2223</v>
      </c>
      <c r="D37" s="22">
        <v>2295</v>
      </c>
      <c r="E37" s="23">
        <v>4518</v>
      </c>
      <c r="F37" s="57" t="s">
        <v>31</v>
      </c>
      <c r="G37" s="58">
        <v>6019</v>
      </c>
      <c r="H37" s="58">
        <v>7751</v>
      </c>
      <c r="I37" s="58">
        <v>8084</v>
      </c>
      <c r="J37" s="59">
        <v>15835</v>
      </c>
      <c r="K37" s="19"/>
    </row>
    <row r="38" spans="1:11" x14ac:dyDescent="0.15">
      <c r="A38" s="20" t="s">
        <v>12</v>
      </c>
      <c r="B38" s="21">
        <v>867</v>
      </c>
      <c r="C38" s="21">
        <v>923</v>
      </c>
      <c r="D38" s="22">
        <v>1021</v>
      </c>
      <c r="E38" s="23">
        <v>1944</v>
      </c>
      <c r="F38" s="60" t="s">
        <v>10</v>
      </c>
      <c r="G38" s="21">
        <v>1785</v>
      </c>
      <c r="H38" s="21">
        <v>1934</v>
      </c>
      <c r="I38" s="21">
        <v>2155</v>
      </c>
      <c r="J38" s="26">
        <v>4089</v>
      </c>
      <c r="K38" s="19"/>
    </row>
    <row r="39" spans="1:11" x14ac:dyDescent="0.15">
      <c r="A39" s="27" t="s">
        <v>32</v>
      </c>
      <c r="B39" s="28">
        <v>18</v>
      </c>
      <c r="C39" s="28">
        <v>19</v>
      </c>
      <c r="D39" s="28">
        <v>3</v>
      </c>
      <c r="E39" s="29">
        <v>22</v>
      </c>
      <c r="F39" s="24" t="s">
        <v>11</v>
      </c>
      <c r="G39" s="21">
        <v>846</v>
      </c>
      <c r="H39" s="21">
        <v>931</v>
      </c>
      <c r="I39" s="21">
        <v>846</v>
      </c>
      <c r="J39" s="26">
        <v>1777</v>
      </c>
      <c r="K39" s="19"/>
    </row>
    <row r="40" spans="1:11" x14ac:dyDescent="0.15">
      <c r="A40" s="20" t="s">
        <v>10</v>
      </c>
      <c r="B40" s="21">
        <v>13</v>
      </c>
      <c r="C40" s="21">
        <v>14</v>
      </c>
      <c r="D40" s="22">
        <v>3</v>
      </c>
      <c r="E40" s="23">
        <v>17</v>
      </c>
      <c r="F40" s="24" t="s">
        <v>12</v>
      </c>
      <c r="G40" s="21">
        <v>1078</v>
      </c>
      <c r="H40" s="21">
        <v>1507</v>
      </c>
      <c r="I40" s="21">
        <v>1633</v>
      </c>
      <c r="J40" s="26">
        <v>3140</v>
      </c>
      <c r="K40" s="19"/>
    </row>
    <row r="41" spans="1:11" x14ac:dyDescent="0.15">
      <c r="A41" s="20" t="s">
        <v>11</v>
      </c>
      <c r="B41" s="21">
        <v>1</v>
      </c>
      <c r="C41" s="21">
        <v>1</v>
      </c>
      <c r="D41" s="22">
        <v>0</v>
      </c>
      <c r="E41" s="23">
        <v>1</v>
      </c>
      <c r="F41" s="24" t="s">
        <v>14</v>
      </c>
      <c r="G41" s="21">
        <v>174</v>
      </c>
      <c r="H41" s="21">
        <v>246</v>
      </c>
      <c r="I41" s="21">
        <v>282</v>
      </c>
      <c r="J41" s="26">
        <v>528</v>
      </c>
      <c r="K41" s="19"/>
    </row>
    <row r="42" spans="1:11" x14ac:dyDescent="0.15">
      <c r="A42" s="20" t="s">
        <v>12</v>
      </c>
      <c r="B42" s="21">
        <v>4</v>
      </c>
      <c r="C42" s="21">
        <v>4</v>
      </c>
      <c r="D42" s="22">
        <v>0</v>
      </c>
      <c r="E42" s="23">
        <v>4</v>
      </c>
      <c r="F42" s="24" t="s">
        <v>15</v>
      </c>
      <c r="G42" s="21">
        <v>1288</v>
      </c>
      <c r="H42" s="21">
        <v>1743</v>
      </c>
      <c r="I42" s="21">
        <v>1791</v>
      </c>
      <c r="J42" s="61">
        <v>3534</v>
      </c>
      <c r="K42" s="19"/>
    </row>
    <row r="43" spans="1:11" x14ac:dyDescent="0.15">
      <c r="A43" s="62" t="s">
        <v>33</v>
      </c>
      <c r="B43" s="28">
        <v>2673</v>
      </c>
      <c r="C43" s="28">
        <v>2880</v>
      </c>
      <c r="D43" s="28">
        <v>3297</v>
      </c>
      <c r="E43" s="29">
        <v>6177</v>
      </c>
      <c r="F43" s="63" t="s">
        <v>17</v>
      </c>
      <c r="G43" s="21">
        <v>657</v>
      </c>
      <c r="H43" s="21">
        <v>1069</v>
      </c>
      <c r="I43" s="21">
        <v>1043</v>
      </c>
      <c r="J43" s="61">
        <v>2112</v>
      </c>
      <c r="K43" s="19"/>
    </row>
    <row r="44" spans="1:11" x14ac:dyDescent="0.15">
      <c r="A44" s="20" t="s">
        <v>10</v>
      </c>
      <c r="B44" s="21">
        <v>354</v>
      </c>
      <c r="C44" s="21">
        <v>407</v>
      </c>
      <c r="D44" s="22">
        <v>480</v>
      </c>
      <c r="E44" s="23">
        <v>887</v>
      </c>
      <c r="F44" s="24" t="s">
        <v>30</v>
      </c>
      <c r="G44" s="55">
        <v>191</v>
      </c>
      <c r="H44" s="55">
        <v>321</v>
      </c>
      <c r="I44" s="55">
        <v>334</v>
      </c>
      <c r="J44" s="26">
        <v>655</v>
      </c>
      <c r="K44" s="19"/>
    </row>
    <row r="45" spans="1:11" x14ac:dyDescent="0.15">
      <c r="A45" s="20" t="s">
        <v>11</v>
      </c>
      <c r="B45" s="21">
        <v>536</v>
      </c>
      <c r="C45" s="21">
        <v>636</v>
      </c>
      <c r="D45" s="22">
        <v>692</v>
      </c>
      <c r="E45" s="23">
        <v>1328</v>
      </c>
      <c r="F45" s="24" t="s">
        <v>34</v>
      </c>
      <c r="G45" s="21">
        <v>0</v>
      </c>
      <c r="H45" s="21">
        <v>0</v>
      </c>
      <c r="I45" s="21">
        <v>0</v>
      </c>
      <c r="J45" s="64">
        <v>0</v>
      </c>
      <c r="K45" s="19"/>
    </row>
    <row r="46" spans="1:11" x14ac:dyDescent="0.15">
      <c r="A46" s="20" t="s">
        <v>12</v>
      </c>
      <c r="B46" s="21">
        <v>1451</v>
      </c>
      <c r="C46" s="21">
        <v>1489</v>
      </c>
      <c r="D46" s="22">
        <v>1717</v>
      </c>
      <c r="E46" s="23">
        <v>3206</v>
      </c>
      <c r="F46" s="32" t="s">
        <v>35</v>
      </c>
      <c r="G46" s="17">
        <f>5511+1</f>
        <v>5512</v>
      </c>
      <c r="H46" s="17">
        <v>7457</v>
      </c>
      <c r="I46" s="17">
        <v>7944</v>
      </c>
      <c r="J46" s="18">
        <v>15401</v>
      </c>
      <c r="K46" s="19"/>
    </row>
    <row r="47" spans="1:11" x14ac:dyDescent="0.15">
      <c r="A47" s="44" t="s">
        <v>14</v>
      </c>
      <c r="B47" s="45">
        <v>332</v>
      </c>
      <c r="C47" s="45">
        <v>348</v>
      </c>
      <c r="D47" s="46">
        <v>408</v>
      </c>
      <c r="E47" s="23">
        <v>756</v>
      </c>
      <c r="F47" s="60" t="s">
        <v>10</v>
      </c>
      <c r="G47" s="21">
        <v>832</v>
      </c>
      <c r="H47" s="21">
        <v>1054</v>
      </c>
      <c r="I47" s="21">
        <v>1059</v>
      </c>
      <c r="J47" s="26">
        <v>2113</v>
      </c>
      <c r="K47" s="19"/>
    </row>
    <row r="48" spans="1:11" x14ac:dyDescent="0.15">
      <c r="A48" s="65" t="s">
        <v>36</v>
      </c>
      <c r="B48" s="66">
        <v>3282</v>
      </c>
      <c r="C48" s="66">
        <v>2628</v>
      </c>
      <c r="D48" s="66">
        <v>2989</v>
      </c>
      <c r="E48" s="29">
        <v>5617</v>
      </c>
      <c r="F48" s="24" t="s">
        <v>11</v>
      </c>
      <c r="G48" s="25">
        <v>451</v>
      </c>
      <c r="H48" s="25">
        <v>487</v>
      </c>
      <c r="I48" s="25">
        <v>585</v>
      </c>
      <c r="J48" s="26">
        <v>1072</v>
      </c>
      <c r="K48" s="19"/>
    </row>
    <row r="49" spans="1:11" x14ac:dyDescent="0.15">
      <c r="A49" s="20" t="s">
        <v>10</v>
      </c>
      <c r="B49" s="21">
        <v>965</v>
      </c>
      <c r="C49" s="21">
        <v>700</v>
      </c>
      <c r="D49" s="22">
        <v>784</v>
      </c>
      <c r="E49" s="23">
        <v>1484</v>
      </c>
      <c r="F49" s="24" t="s">
        <v>12</v>
      </c>
      <c r="G49" s="21">
        <v>631</v>
      </c>
      <c r="H49" s="21">
        <v>772</v>
      </c>
      <c r="I49" s="21">
        <v>804</v>
      </c>
      <c r="J49" s="26">
        <v>1576</v>
      </c>
      <c r="K49" s="19"/>
    </row>
    <row r="50" spans="1:11" x14ac:dyDescent="0.15">
      <c r="A50" s="20" t="s">
        <v>11</v>
      </c>
      <c r="B50" s="21">
        <v>1010</v>
      </c>
      <c r="C50" s="21">
        <v>758</v>
      </c>
      <c r="D50" s="22">
        <v>906</v>
      </c>
      <c r="E50" s="23">
        <v>1664</v>
      </c>
      <c r="F50" s="24" t="s">
        <v>14</v>
      </c>
      <c r="G50" s="21">
        <v>750</v>
      </c>
      <c r="H50" s="21">
        <v>1185</v>
      </c>
      <c r="I50" s="21">
        <v>1249</v>
      </c>
      <c r="J50" s="26">
        <v>2434</v>
      </c>
      <c r="K50" s="19"/>
    </row>
    <row r="51" spans="1:11" x14ac:dyDescent="0.15">
      <c r="A51" s="20" t="s">
        <v>12</v>
      </c>
      <c r="B51" s="21">
        <v>645</v>
      </c>
      <c r="C51" s="21">
        <v>602</v>
      </c>
      <c r="D51" s="22">
        <v>603</v>
      </c>
      <c r="E51" s="23">
        <v>1205</v>
      </c>
      <c r="F51" s="24" t="s">
        <v>15</v>
      </c>
      <c r="G51" s="45">
        <v>1170</v>
      </c>
      <c r="H51" s="45">
        <v>1653</v>
      </c>
      <c r="I51" s="45">
        <v>1742</v>
      </c>
      <c r="J51" s="26">
        <v>3395</v>
      </c>
      <c r="K51" s="19"/>
    </row>
    <row r="52" spans="1:11" x14ac:dyDescent="0.15">
      <c r="A52" s="20" t="s">
        <v>14</v>
      </c>
      <c r="B52" s="21">
        <v>662</v>
      </c>
      <c r="C52" s="21">
        <v>568</v>
      </c>
      <c r="D52" s="22">
        <v>696</v>
      </c>
      <c r="E52" s="23">
        <v>1264</v>
      </c>
      <c r="F52" s="63" t="s">
        <v>17</v>
      </c>
      <c r="G52" s="45">
        <f>729+1</f>
        <v>730</v>
      </c>
      <c r="H52" s="45">
        <v>890</v>
      </c>
      <c r="I52" s="45">
        <v>986</v>
      </c>
      <c r="J52" s="26">
        <v>1876</v>
      </c>
      <c r="K52" s="19"/>
    </row>
    <row r="53" spans="1:11" x14ac:dyDescent="0.15">
      <c r="A53" s="62" t="s">
        <v>37</v>
      </c>
      <c r="B53" s="17">
        <v>2673</v>
      </c>
      <c r="C53" s="17">
        <v>3005</v>
      </c>
      <c r="D53" s="17">
        <v>3275</v>
      </c>
      <c r="E53" s="33">
        <v>6280</v>
      </c>
      <c r="F53" s="24" t="s">
        <v>30</v>
      </c>
      <c r="G53" s="55">
        <v>324</v>
      </c>
      <c r="H53" s="55">
        <v>482</v>
      </c>
      <c r="I53" s="55">
        <v>539</v>
      </c>
      <c r="J53" s="26">
        <v>1021</v>
      </c>
      <c r="K53" s="19"/>
    </row>
    <row r="54" spans="1:11" x14ac:dyDescent="0.15">
      <c r="A54" s="20" t="s">
        <v>10</v>
      </c>
      <c r="B54" s="25">
        <v>863</v>
      </c>
      <c r="C54" s="25">
        <v>1070</v>
      </c>
      <c r="D54" s="25">
        <v>1171</v>
      </c>
      <c r="E54" s="67">
        <v>2241</v>
      </c>
      <c r="F54" s="24" t="s">
        <v>34</v>
      </c>
      <c r="G54" s="21">
        <v>561</v>
      </c>
      <c r="H54" s="21">
        <v>916</v>
      </c>
      <c r="I54" s="21">
        <v>934</v>
      </c>
      <c r="J54" s="26">
        <v>1850</v>
      </c>
      <c r="K54" s="19"/>
    </row>
    <row r="55" spans="1:11" ht="14.25" thickBot="1" x14ac:dyDescent="0.2">
      <c r="A55" s="20" t="s">
        <v>11</v>
      </c>
      <c r="B55" s="21">
        <v>778</v>
      </c>
      <c r="C55" s="21">
        <v>877</v>
      </c>
      <c r="D55" s="21">
        <v>995</v>
      </c>
      <c r="E55" s="67">
        <v>1872</v>
      </c>
      <c r="F55" s="68" t="s">
        <v>38</v>
      </c>
      <c r="G55" s="45">
        <v>63</v>
      </c>
      <c r="H55" s="45">
        <v>18</v>
      </c>
      <c r="I55" s="45">
        <v>46</v>
      </c>
      <c r="J55" s="69">
        <v>64</v>
      </c>
      <c r="K55" s="19"/>
    </row>
    <row r="56" spans="1:11" ht="14.25" thickBot="1" x14ac:dyDescent="0.2">
      <c r="A56" s="20" t="s">
        <v>12</v>
      </c>
      <c r="B56" s="21">
        <v>504</v>
      </c>
      <c r="C56" s="21">
        <v>521</v>
      </c>
      <c r="D56" s="21">
        <v>606</v>
      </c>
      <c r="E56" s="67">
        <v>1127</v>
      </c>
      <c r="F56" s="70" t="s">
        <v>39</v>
      </c>
      <c r="G56" s="71">
        <f>15222+1</f>
        <v>15223</v>
      </c>
      <c r="H56" s="71">
        <v>20047</v>
      </c>
      <c r="I56" s="71">
        <v>21129</v>
      </c>
      <c r="J56" s="72">
        <v>41176</v>
      </c>
      <c r="K56" s="19"/>
    </row>
    <row r="57" spans="1:11" ht="14.25" thickBot="1" x14ac:dyDescent="0.2">
      <c r="A57" s="73" t="s">
        <v>14</v>
      </c>
      <c r="B57" s="74">
        <v>528</v>
      </c>
      <c r="C57" s="74">
        <v>537</v>
      </c>
      <c r="D57" s="74">
        <v>503</v>
      </c>
      <c r="E57" s="75">
        <v>1040</v>
      </c>
      <c r="F57" s="76" t="s">
        <v>40</v>
      </c>
      <c r="G57" s="77">
        <f>83083+7</f>
        <v>83090</v>
      </c>
      <c r="H57" s="77">
        <v>82428</v>
      </c>
      <c r="I57" s="77">
        <v>87046</v>
      </c>
      <c r="J57" s="78">
        <v>169474</v>
      </c>
      <c r="K57" s="19"/>
    </row>
    <row r="58" spans="1:11" x14ac:dyDescent="0.15">
      <c r="A58" s="3" t="s">
        <v>41</v>
      </c>
    </row>
  </sheetData>
  <mergeCells count="6">
    <mergeCell ref="I2:J2"/>
    <mergeCell ref="H3:I3"/>
    <mergeCell ref="A4:A5"/>
    <mergeCell ref="B4:B5"/>
    <mergeCell ref="F4:F5"/>
    <mergeCell ref="G4:G5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O18" sqref="O18"/>
    </sheetView>
  </sheetViews>
  <sheetFormatPr defaultRowHeight="13.5" x14ac:dyDescent="0.15"/>
  <cols>
    <col min="1" max="1" width="13.125" style="3" customWidth="1"/>
    <col min="2" max="5" width="8.625" style="3" customWidth="1"/>
    <col min="6" max="6" width="13.125" style="3" customWidth="1"/>
    <col min="7" max="10" width="8.625" style="3" customWidth="1"/>
    <col min="11" max="256" width="9" style="3"/>
    <col min="257" max="257" width="13.125" style="3" customWidth="1"/>
    <col min="258" max="261" width="8.625" style="3" customWidth="1"/>
    <col min="262" max="262" width="13.125" style="3" customWidth="1"/>
    <col min="263" max="266" width="8.625" style="3" customWidth="1"/>
    <col min="267" max="512" width="9" style="3"/>
    <col min="513" max="513" width="13.125" style="3" customWidth="1"/>
    <col min="514" max="517" width="8.625" style="3" customWidth="1"/>
    <col min="518" max="518" width="13.125" style="3" customWidth="1"/>
    <col min="519" max="522" width="8.625" style="3" customWidth="1"/>
    <col min="523" max="768" width="9" style="3"/>
    <col min="769" max="769" width="13.125" style="3" customWidth="1"/>
    <col min="770" max="773" width="8.625" style="3" customWidth="1"/>
    <col min="774" max="774" width="13.125" style="3" customWidth="1"/>
    <col min="775" max="778" width="8.625" style="3" customWidth="1"/>
    <col min="779" max="1024" width="9" style="3"/>
    <col min="1025" max="1025" width="13.125" style="3" customWidth="1"/>
    <col min="1026" max="1029" width="8.625" style="3" customWidth="1"/>
    <col min="1030" max="1030" width="13.125" style="3" customWidth="1"/>
    <col min="1031" max="1034" width="8.625" style="3" customWidth="1"/>
    <col min="1035" max="1280" width="9" style="3"/>
    <col min="1281" max="1281" width="13.125" style="3" customWidth="1"/>
    <col min="1282" max="1285" width="8.625" style="3" customWidth="1"/>
    <col min="1286" max="1286" width="13.125" style="3" customWidth="1"/>
    <col min="1287" max="1290" width="8.625" style="3" customWidth="1"/>
    <col min="1291" max="1536" width="9" style="3"/>
    <col min="1537" max="1537" width="13.125" style="3" customWidth="1"/>
    <col min="1538" max="1541" width="8.625" style="3" customWidth="1"/>
    <col min="1542" max="1542" width="13.125" style="3" customWidth="1"/>
    <col min="1543" max="1546" width="8.625" style="3" customWidth="1"/>
    <col min="1547" max="1792" width="9" style="3"/>
    <col min="1793" max="1793" width="13.125" style="3" customWidth="1"/>
    <col min="1794" max="1797" width="8.625" style="3" customWidth="1"/>
    <col min="1798" max="1798" width="13.125" style="3" customWidth="1"/>
    <col min="1799" max="1802" width="8.625" style="3" customWidth="1"/>
    <col min="1803" max="2048" width="9" style="3"/>
    <col min="2049" max="2049" width="13.125" style="3" customWidth="1"/>
    <col min="2050" max="2053" width="8.625" style="3" customWidth="1"/>
    <col min="2054" max="2054" width="13.125" style="3" customWidth="1"/>
    <col min="2055" max="2058" width="8.625" style="3" customWidth="1"/>
    <col min="2059" max="2304" width="9" style="3"/>
    <col min="2305" max="2305" width="13.125" style="3" customWidth="1"/>
    <col min="2306" max="2309" width="8.625" style="3" customWidth="1"/>
    <col min="2310" max="2310" width="13.125" style="3" customWidth="1"/>
    <col min="2311" max="2314" width="8.625" style="3" customWidth="1"/>
    <col min="2315" max="2560" width="9" style="3"/>
    <col min="2561" max="2561" width="13.125" style="3" customWidth="1"/>
    <col min="2562" max="2565" width="8.625" style="3" customWidth="1"/>
    <col min="2566" max="2566" width="13.125" style="3" customWidth="1"/>
    <col min="2567" max="2570" width="8.625" style="3" customWidth="1"/>
    <col min="2571" max="2816" width="9" style="3"/>
    <col min="2817" max="2817" width="13.125" style="3" customWidth="1"/>
    <col min="2818" max="2821" width="8.625" style="3" customWidth="1"/>
    <col min="2822" max="2822" width="13.125" style="3" customWidth="1"/>
    <col min="2823" max="2826" width="8.625" style="3" customWidth="1"/>
    <col min="2827" max="3072" width="9" style="3"/>
    <col min="3073" max="3073" width="13.125" style="3" customWidth="1"/>
    <col min="3074" max="3077" width="8.625" style="3" customWidth="1"/>
    <col min="3078" max="3078" width="13.125" style="3" customWidth="1"/>
    <col min="3079" max="3082" width="8.625" style="3" customWidth="1"/>
    <col min="3083" max="3328" width="9" style="3"/>
    <col min="3329" max="3329" width="13.125" style="3" customWidth="1"/>
    <col min="3330" max="3333" width="8.625" style="3" customWidth="1"/>
    <col min="3334" max="3334" width="13.125" style="3" customWidth="1"/>
    <col min="3335" max="3338" width="8.625" style="3" customWidth="1"/>
    <col min="3339" max="3584" width="9" style="3"/>
    <col min="3585" max="3585" width="13.125" style="3" customWidth="1"/>
    <col min="3586" max="3589" width="8.625" style="3" customWidth="1"/>
    <col min="3590" max="3590" width="13.125" style="3" customWidth="1"/>
    <col min="3591" max="3594" width="8.625" style="3" customWidth="1"/>
    <col min="3595" max="3840" width="9" style="3"/>
    <col min="3841" max="3841" width="13.125" style="3" customWidth="1"/>
    <col min="3842" max="3845" width="8.625" style="3" customWidth="1"/>
    <col min="3846" max="3846" width="13.125" style="3" customWidth="1"/>
    <col min="3847" max="3850" width="8.625" style="3" customWidth="1"/>
    <col min="3851" max="4096" width="9" style="3"/>
    <col min="4097" max="4097" width="13.125" style="3" customWidth="1"/>
    <col min="4098" max="4101" width="8.625" style="3" customWidth="1"/>
    <col min="4102" max="4102" width="13.125" style="3" customWidth="1"/>
    <col min="4103" max="4106" width="8.625" style="3" customWidth="1"/>
    <col min="4107" max="4352" width="9" style="3"/>
    <col min="4353" max="4353" width="13.125" style="3" customWidth="1"/>
    <col min="4354" max="4357" width="8.625" style="3" customWidth="1"/>
    <col min="4358" max="4358" width="13.125" style="3" customWidth="1"/>
    <col min="4359" max="4362" width="8.625" style="3" customWidth="1"/>
    <col min="4363" max="4608" width="9" style="3"/>
    <col min="4609" max="4609" width="13.125" style="3" customWidth="1"/>
    <col min="4610" max="4613" width="8.625" style="3" customWidth="1"/>
    <col min="4614" max="4614" width="13.125" style="3" customWidth="1"/>
    <col min="4615" max="4618" width="8.625" style="3" customWidth="1"/>
    <col min="4619" max="4864" width="9" style="3"/>
    <col min="4865" max="4865" width="13.125" style="3" customWidth="1"/>
    <col min="4866" max="4869" width="8.625" style="3" customWidth="1"/>
    <col min="4870" max="4870" width="13.125" style="3" customWidth="1"/>
    <col min="4871" max="4874" width="8.625" style="3" customWidth="1"/>
    <col min="4875" max="5120" width="9" style="3"/>
    <col min="5121" max="5121" width="13.125" style="3" customWidth="1"/>
    <col min="5122" max="5125" width="8.625" style="3" customWidth="1"/>
    <col min="5126" max="5126" width="13.125" style="3" customWidth="1"/>
    <col min="5127" max="5130" width="8.625" style="3" customWidth="1"/>
    <col min="5131" max="5376" width="9" style="3"/>
    <col min="5377" max="5377" width="13.125" style="3" customWidth="1"/>
    <col min="5378" max="5381" width="8.625" style="3" customWidth="1"/>
    <col min="5382" max="5382" width="13.125" style="3" customWidth="1"/>
    <col min="5383" max="5386" width="8.625" style="3" customWidth="1"/>
    <col min="5387" max="5632" width="9" style="3"/>
    <col min="5633" max="5633" width="13.125" style="3" customWidth="1"/>
    <col min="5634" max="5637" width="8.625" style="3" customWidth="1"/>
    <col min="5638" max="5638" width="13.125" style="3" customWidth="1"/>
    <col min="5639" max="5642" width="8.625" style="3" customWidth="1"/>
    <col min="5643" max="5888" width="9" style="3"/>
    <col min="5889" max="5889" width="13.125" style="3" customWidth="1"/>
    <col min="5890" max="5893" width="8.625" style="3" customWidth="1"/>
    <col min="5894" max="5894" width="13.125" style="3" customWidth="1"/>
    <col min="5895" max="5898" width="8.625" style="3" customWidth="1"/>
    <col min="5899" max="6144" width="9" style="3"/>
    <col min="6145" max="6145" width="13.125" style="3" customWidth="1"/>
    <col min="6146" max="6149" width="8.625" style="3" customWidth="1"/>
    <col min="6150" max="6150" width="13.125" style="3" customWidth="1"/>
    <col min="6151" max="6154" width="8.625" style="3" customWidth="1"/>
    <col min="6155" max="6400" width="9" style="3"/>
    <col min="6401" max="6401" width="13.125" style="3" customWidth="1"/>
    <col min="6402" max="6405" width="8.625" style="3" customWidth="1"/>
    <col min="6406" max="6406" width="13.125" style="3" customWidth="1"/>
    <col min="6407" max="6410" width="8.625" style="3" customWidth="1"/>
    <col min="6411" max="6656" width="9" style="3"/>
    <col min="6657" max="6657" width="13.125" style="3" customWidth="1"/>
    <col min="6658" max="6661" width="8.625" style="3" customWidth="1"/>
    <col min="6662" max="6662" width="13.125" style="3" customWidth="1"/>
    <col min="6663" max="6666" width="8.625" style="3" customWidth="1"/>
    <col min="6667" max="6912" width="9" style="3"/>
    <col min="6913" max="6913" width="13.125" style="3" customWidth="1"/>
    <col min="6914" max="6917" width="8.625" style="3" customWidth="1"/>
    <col min="6918" max="6918" width="13.125" style="3" customWidth="1"/>
    <col min="6919" max="6922" width="8.625" style="3" customWidth="1"/>
    <col min="6923" max="7168" width="9" style="3"/>
    <col min="7169" max="7169" width="13.125" style="3" customWidth="1"/>
    <col min="7170" max="7173" width="8.625" style="3" customWidth="1"/>
    <col min="7174" max="7174" width="13.125" style="3" customWidth="1"/>
    <col min="7175" max="7178" width="8.625" style="3" customWidth="1"/>
    <col min="7179" max="7424" width="9" style="3"/>
    <col min="7425" max="7425" width="13.125" style="3" customWidth="1"/>
    <col min="7426" max="7429" width="8.625" style="3" customWidth="1"/>
    <col min="7430" max="7430" width="13.125" style="3" customWidth="1"/>
    <col min="7431" max="7434" width="8.625" style="3" customWidth="1"/>
    <col min="7435" max="7680" width="9" style="3"/>
    <col min="7681" max="7681" width="13.125" style="3" customWidth="1"/>
    <col min="7682" max="7685" width="8.625" style="3" customWidth="1"/>
    <col min="7686" max="7686" width="13.125" style="3" customWidth="1"/>
    <col min="7687" max="7690" width="8.625" style="3" customWidth="1"/>
    <col min="7691" max="7936" width="9" style="3"/>
    <col min="7937" max="7937" width="13.125" style="3" customWidth="1"/>
    <col min="7938" max="7941" width="8.625" style="3" customWidth="1"/>
    <col min="7942" max="7942" width="13.125" style="3" customWidth="1"/>
    <col min="7943" max="7946" width="8.625" style="3" customWidth="1"/>
    <col min="7947" max="8192" width="9" style="3"/>
    <col min="8193" max="8193" width="13.125" style="3" customWidth="1"/>
    <col min="8194" max="8197" width="8.625" style="3" customWidth="1"/>
    <col min="8198" max="8198" width="13.125" style="3" customWidth="1"/>
    <col min="8199" max="8202" width="8.625" style="3" customWidth="1"/>
    <col min="8203" max="8448" width="9" style="3"/>
    <col min="8449" max="8449" width="13.125" style="3" customWidth="1"/>
    <col min="8450" max="8453" width="8.625" style="3" customWidth="1"/>
    <col min="8454" max="8454" width="13.125" style="3" customWidth="1"/>
    <col min="8455" max="8458" width="8.625" style="3" customWidth="1"/>
    <col min="8459" max="8704" width="9" style="3"/>
    <col min="8705" max="8705" width="13.125" style="3" customWidth="1"/>
    <col min="8706" max="8709" width="8.625" style="3" customWidth="1"/>
    <col min="8710" max="8710" width="13.125" style="3" customWidth="1"/>
    <col min="8711" max="8714" width="8.625" style="3" customWidth="1"/>
    <col min="8715" max="8960" width="9" style="3"/>
    <col min="8961" max="8961" width="13.125" style="3" customWidth="1"/>
    <col min="8962" max="8965" width="8.625" style="3" customWidth="1"/>
    <col min="8966" max="8966" width="13.125" style="3" customWidth="1"/>
    <col min="8967" max="8970" width="8.625" style="3" customWidth="1"/>
    <col min="8971" max="9216" width="9" style="3"/>
    <col min="9217" max="9217" width="13.125" style="3" customWidth="1"/>
    <col min="9218" max="9221" width="8.625" style="3" customWidth="1"/>
    <col min="9222" max="9222" width="13.125" style="3" customWidth="1"/>
    <col min="9223" max="9226" width="8.625" style="3" customWidth="1"/>
    <col min="9227" max="9472" width="9" style="3"/>
    <col min="9473" max="9473" width="13.125" style="3" customWidth="1"/>
    <col min="9474" max="9477" width="8.625" style="3" customWidth="1"/>
    <col min="9478" max="9478" width="13.125" style="3" customWidth="1"/>
    <col min="9479" max="9482" width="8.625" style="3" customWidth="1"/>
    <col min="9483" max="9728" width="9" style="3"/>
    <col min="9729" max="9729" width="13.125" style="3" customWidth="1"/>
    <col min="9730" max="9733" width="8.625" style="3" customWidth="1"/>
    <col min="9734" max="9734" width="13.125" style="3" customWidth="1"/>
    <col min="9735" max="9738" width="8.625" style="3" customWidth="1"/>
    <col min="9739" max="9984" width="9" style="3"/>
    <col min="9985" max="9985" width="13.125" style="3" customWidth="1"/>
    <col min="9986" max="9989" width="8.625" style="3" customWidth="1"/>
    <col min="9990" max="9990" width="13.125" style="3" customWidth="1"/>
    <col min="9991" max="9994" width="8.625" style="3" customWidth="1"/>
    <col min="9995" max="10240" width="9" style="3"/>
    <col min="10241" max="10241" width="13.125" style="3" customWidth="1"/>
    <col min="10242" max="10245" width="8.625" style="3" customWidth="1"/>
    <col min="10246" max="10246" width="13.125" style="3" customWidth="1"/>
    <col min="10247" max="10250" width="8.625" style="3" customWidth="1"/>
    <col min="10251" max="10496" width="9" style="3"/>
    <col min="10497" max="10497" width="13.125" style="3" customWidth="1"/>
    <col min="10498" max="10501" width="8.625" style="3" customWidth="1"/>
    <col min="10502" max="10502" width="13.125" style="3" customWidth="1"/>
    <col min="10503" max="10506" width="8.625" style="3" customWidth="1"/>
    <col min="10507" max="10752" width="9" style="3"/>
    <col min="10753" max="10753" width="13.125" style="3" customWidth="1"/>
    <col min="10754" max="10757" width="8.625" style="3" customWidth="1"/>
    <col min="10758" max="10758" width="13.125" style="3" customWidth="1"/>
    <col min="10759" max="10762" width="8.625" style="3" customWidth="1"/>
    <col min="10763" max="11008" width="9" style="3"/>
    <col min="11009" max="11009" width="13.125" style="3" customWidth="1"/>
    <col min="11010" max="11013" width="8.625" style="3" customWidth="1"/>
    <col min="11014" max="11014" width="13.125" style="3" customWidth="1"/>
    <col min="11015" max="11018" width="8.625" style="3" customWidth="1"/>
    <col min="11019" max="11264" width="9" style="3"/>
    <col min="11265" max="11265" width="13.125" style="3" customWidth="1"/>
    <col min="11266" max="11269" width="8.625" style="3" customWidth="1"/>
    <col min="11270" max="11270" width="13.125" style="3" customWidth="1"/>
    <col min="11271" max="11274" width="8.625" style="3" customWidth="1"/>
    <col min="11275" max="11520" width="9" style="3"/>
    <col min="11521" max="11521" width="13.125" style="3" customWidth="1"/>
    <col min="11522" max="11525" width="8.625" style="3" customWidth="1"/>
    <col min="11526" max="11526" width="13.125" style="3" customWidth="1"/>
    <col min="11527" max="11530" width="8.625" style="3" customWidth="1"/>
    <col min="11531" max="11776" width="9" style="3"/>
    <col min="11777" max="11777" width="13.125" style="3" customWidth="1"/>
    <col min="11778" max="11781" width="8.625" style="3" customWidth="1"/>
    <col min="11782" max="11782" width="13.125" style="3" customWidth="1"/>
    <col min="11783" max="11786" width="8.625" style="3" customWidth="1"/>
    <col min="11787" max="12032" width="9" style="3"/>
    <col min="12033" max="12033" width="13.125" style="3" customWidth="1"/>
    <col min="12034" max="12037" width="8.625" style="3" customWidth="1"/>
    <col min="12038" max="12038" width="13.125" style="3" customWidth="1"/>
    <col min="12039" max="12042" width="8.625" style="3" customWidth="1"/>
    <col min="12043" max="12288" width="9" style="3"/>
    <col min="12289" max="12289" width="13.125" style="3" customWidth="1"/>
    <col min="12290" max="12293" width="8.625" style="3" customWidth="1"/>
    <col min="12294" max="12294" width="13.125" style="3" customWidth="1"/>
    <col min="12295" max="12298" width="8.625" style="3" customWidth="1"/>
    <col min="12299" max="12544" width="9" style="3"/>
    <col min="12545" max="12545" width="13.125" style="3" customWidth="1"/>
    <col min="12546" max="12549" width="8.625" style="3" customWidth="1"/>
    <col min="12550" max="12550" width="13.125" style="3" customWidth="1"/>
    <col min="12551" max="12554" width="8.625" style="3" customWidth="1"/>
    <col min="12555" max="12800" width="9" style="3"/>
    <col min="12801" max="12801" width="13.125" style="3" customWidth="1"/>
    <col min="12802" max="12805" width="8.625" style="3" customWidth="1"/>
    <col min="12806" max="12806" width="13.125" style="3" customWidth="1"/>
    <col min="12807" max="12810" width="8.625" style="3" customWidth="1"/>
    <col min="12811" max="13056" width="9" style="3"/>
    <col min="13057" max="13057" width="13.125" style="3" customWidth="1"/>
    <col min="13058" max="13061" width="8.625" style="3" customWidth="1"/>
    <col min="13062" max="13062" width="13.125" style="3" customWidth="1"/>
    <col min="13063" max="13066" width="8.625" style="3" customWidth="1"/>
    <col min="13067" max="13312" width="9" style="3"/>
    <col min="13313" max="13313" width="13.125" style="3" customWidth="1"/>
    <col min="13314" max="13317" width="8.625" style="3" customWidth="1"/>
    <col min="13318" max="13318" width="13.125" style="3" customWidth="1"/>
    <col min="13319" max="13322" width="8.625" style="3" customWidth="1"/>
    <col min="13323" max="13568" width="9" style="3"/>
    <col min="13569" max="13569" width="13.125" style="3" customWidth="1"/>
    <col min="13570" max="13573" width="8.625" style="3" customWidth="1"/>
    <col min="13574" max="13574" width="13.125" style="3" customWidth="1"/>
    <col min="13575" max="13578" width="8.625" style="3" customWidth="1"/>
    <col min="13579" max="13824" width="9" style="3"/>
    <col min="13825" max="13825" width="13.125" style="3" customWidth="1"/>
    <col min="13826" max="13829" width="8.625" style="3" customWidth="1"/>
    <col min="13830" max="13830" width="13.125" style="3" customWidth="1"/>
    <col min="13831" max="13834" width="8.625" style="3" customWidth="1"/>
    <col min="13835" max="14080" width="9" style="3"/>
    <col min="14081" max="14081" width="13.125" style="3" customWidth="1"/>
    <col min="14082" max="14085" width="8.625" style="3" customWidth="1"/>
    <col min="14086" max="14086" width="13.125" style="3" customWidth="1"/>
    <col min="14087" max="14090" width="8.625" style="3" customWidth="1"/>
    <col min="14091" max="14336" width="9" style="3"/>
    <col min="14337" max="14337" width="13.125" style="3" customWidth="1"/>
    <col min="14338" max="14341" width="8.625" style="3" customWidth="1"/>
    <col min="14342" max="14342" width="13.125" style="3" customWidth="1"/>
    <col min="14343" max="14346" width="8.625" style="3" customWidth="1"/>
    <col min="14347" max="14592" width="9" style="3"/>
    <col min="14593" max="14593" width="13.125" style="3" customWidth="1"/>
    <col min="14594" max="14597" width="8.625" style="3" customWidth="1"/>
    <col min="14598" max="14598" width="13.125" style="3" customWidth="1"/>
    <col min="14599" max="14602" width="8.625" style="3" customWidth="1"/>
    <col min="14603" max="14848" width="9" style="3"/>
    <col min="14849" max="14849" width="13.125" style="3" customWidth="1"/>
    <col min="14850" max="14853" width="8.625" style="3" customWidth="1"/>
    <col min="14854" max="14854" width="13.125" style="3" customWidth="1"/>
    <col min="14855" max="14858" width="8.625" style="3" customWidth="1"/>
    <col min="14859" max="15104" width="9" style="3"/>
    <col min="15105" max="15105" width="13.125" style="3" customWidth="1"/>
    <col min="15106" max="15109" width="8.625" style="3" customWidth="1"/>
    <col min="15110" max="15110" width="13.125" style="3" customWidth="1"/>
    <col min="15111" max="15114" width="8.625" style="3" customWidth="1"/>
    <col min="15115" max="15360" width="9" style="3"/>
    <col min="15361" max="15361" width="13.125" style="3" customWidth="1"/>
    <col min="15362" max="15365" width="8.625" style="3" customWidth="1"/>
    <col min="15366" max="15366" width="13.125" style="3" customWidth="1"/>
    <col min="15367" max="15370" width="8.625" style="3" customWidth="1"/>
    <col min="15371" max="15616" width="9" style="3"/>
    <col min="15617" max="15617" width="13.125" style="3" customWidth="1"/>
    <col min="15618" max="15621" width="8.625" style="3" customWidth="1"/>
    <col min="15622" max="15622" width="13.125" style="3" customWidth="1"/>
    <col min="15623" max="15626" width="8.625" style="3" customWidth="1"/>
    <col min="15627" max="15872" width="9" style="3"/>
    <col min="15873" max="15873" width="13.125" style="3" customWidth="1"/>
    <col min="15874" max="15877" width="8.625" style="3" customWidth="1"/>
    <col min="15878" max="15878" width="13.125" style="3" customWidth="1"/>
    <col min="15879" max="15882" width="8.625" style="3" customWidth="1"/>
    <col min="15883" max="16128" width="9" style="3"/>
    <col min="16129" max="16129" width="13.125" style="3" customWidth="1"/>
    <col min="16130" max="16133" width="8.625" style="3" customWidth="1"/>
    <col min="16134" max="16134" width="13.125" style="3" customWidth="1"/>
    <col min="16135" max="16138" width="8.625" style="3" customWidth="1"/>
    <col min="16139" max="16384" width="9" style="3"/>
  </cols>
  <sheetData>
    <row r="1" spans="1:11" ht="16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ht="16.5" customHeight="1" x14ac:dyDescent="0.15">
      <c r="I2" s="79"/>
      <c r="J2" s="79"/>
    </row>
    <row r="3" spans="1:11" ht="16.5" customHeight="1" thickBot="1" x14ac:dyDescent="0.2">
      <c r="H3" s="80">
        <v>44742</v>
      </c>
      <c r="I3" s="80"/>
      <c r="J3" s="4" t="s">
        <v>1</v>
      </c>
    </row>
    <row r="4" spans="1:11" s="8" customFormat="1" x14ac:dyDescent="0.4">
      <c r="A4" s="81" t="s">
        <v>2</v>
      </c>
      <c r="B4" s="83" t="s">
        <v>3</v>
      </c>
      <c r="C4" s="5" t="s">
        <v>4</v>
      </c>
      <c r="D4" s="5"/>
      <c r="E4" s="6"/>
      <c r="F4" s="81" t="s">
        <v>2</v>
      </c>
      <c r="G4" s="83" t="s">
        <v>3</v>
      </c>
      <c r="H4" s="5" t="s">
        <v>4</v>
      </c>
      <c r="I4" s="5"/>
      <c r="J4" s="6"/>
      <c r="K4" s="7"/>
    </row>
    <row r="5" spans="1:11" s="8" customFormat="1" ht="14.25" thickBot="1" x14ac:dyDescent="0.45">
      <c r="A5" s="82"/>
      <c r="B5" s="84"/>
      <c r="C5" s="9" t="s">
        <v>5</v>
      </c>
      <c r="D5" s="10" t="s">
        <v>6</v>
      </c>
      <c r="E5" s="11" t="s">
        <v>7</v>
      </c>
      <c r="F5" s="82"/>
      <c r="G5" s="84"/>
      <c r="H5" s="9" t="s">
        <v>5</v>
      </c>
      <c r="I5" s="10" t="s">
        <v>6</v>
      </c>
      <c r="J5" s="12" t="s">
        <v>7</v>
      </c>
      <c r="K5" s="7"/>
    </row>
    <row r="6" spans="1:11" x14ac:dyDescent="0.15">
      <c r="A6" s="13" t="s">
        <v>8</v>
      </c>
      <c r="B6" s="14">
        <v>5738</v>
      </c>
      <c r="C6" s="14">
        <v>4897</v>
      </c>
      <c r="D6" s="14">
        <v>4876</v>
      </c>
      <c r="E6" s="15">
        <v>9773</v>
      </c>
      <c r="F6" s="16" t="s">
        <v>9</v>
      </c>
      <c r="G6" s="17">
        <v>3448</v>
      </c>
      <c r="H6" s="17">
        <v>3157</v>
      </c>
      <c r="I6" s="17">
        <v>3137</v>
      </c>
      <c r="J6" s="18">
        <v>6294</v>
      </c>
      <c r="K6" s="19"/>
    </row>
    <row r="7" spans="1:11" x14ac:dyDescent="0.15">
      <c r="A7" s="20" t="s">
        <v>10</v>
      </c>
      <c r="B7" s="21">
        <v>962</v>
      </c>
      <c r="C7" s="21">
        <v>846</v>
      </c>
      <c r="D7" s="22">
        <v>951</v>
      </c>
      <c r="E7" s="23">
        <v>1797</v>
      </c>
      <c r="F7" s="24" t="s">
        <v>10</v>
      </c>
      <c r="G7" s="25">
        <v>1942</v>
      </c>
      <c r="H7" s="25">
        <v>1722</v>
      </c>
      <c r="I7" s="25">
        <v>1700</v>
      </c>
      <c r="J7" s="26">
        <v>3422</v>
      </c>
      <c r="K7" s="19"/>
    </row>
    <row r="8" spans="1:11" x14ac:dyDescent="0.15">
      <c r="A8" s="20" t="s">
        <v>11</v>
      </c>
      <c r="B8" s="21">
        <v>1652</v>
      </c>
      <c r="C8" s="21">
        <v>1530</v>
      </c>
      <c r="D8" s="22">
        <v>1502</v>
      </c>
      <c r="E8" s="23">
        <v>3032</v>
      </c>
      <c r="F8" s="24" t="s">
        <v>11</v>
      </c>
      <c r="G8" s="21">
        <v>1506</v>
      </c>
      <c r="H8" s="21">
        <v>1435</v>
      </c>
      <c r="I8" s="21">
        <v>1437</v>
      </c>
      <c r="J8" s="26">
        <v>2872</v>
      </c>
      <c r="K8" s="19"/>
    </row>
    <row r="9" spans="1:11" x14ac:dyDescent="0.15">
      <c r="A9" s="20" t="s">
        <v>12</v>
      </c>
      <c r="B9" s="21">
        <v>841</v>
      </c>
      <c r="C9" s="21">
        <v>713</v>
      </c>
      <c r="D9" s="22">
        <v>708</v>
      </c>
      <c r="E9" s="23">
        <v>1421</v>
      </c>
      <c r="F9" s="16" t="s">
        <v>13</v>
      </c>
      <c r="G9" s="17">
        <v>4333</v>
      </c>
      <c r="H9" s="17">
        <v>4395</v>
      </c>
      <c r="I9" s="17">
        <v>4919</v>
      </c>
      <c r="J9" s="18">
        <v>9314</v>
      </c>
      <c r="K9" s="19"/>
    </row>
    <row r="10" spans="1:11" x14ac:dyDescent="0.15">
      <c r="A10" s="20" t="s">
        <v>14</v>
      </c>
      <c r="B10" s="21">
        <v>1136</v>
      </c>
      <c r="C10" s="21">
        <v>856</v>
      </c>
      <c r="D10" s="22">
        <v>886</v>
      </c>
      <c r="E10" s="23">
        <v>1742</v>
      </c>
      <c r="F10" s="24" t="s">
        <v>10</v>
      </c>
      <c r="G10" s="25">
        <v>432</v>
      </c>
      <c r="H10" s="25">
        <v>462</v>
      </c>
      <c r="I10" s="25">
        <v>559</v>
      </c>
      <c r="J10" s="26">
        <v>1021</v>
      </c>
      <c r="K10" s="19"/>
    </row>
    <row r="11" spans="1:11" x14ac:dyDescent="0.15">
      <c r="A11" s="20" t="s">
        <v>15</v>
      </c>
      <c r="B11" s="21">
        <v>1147</v>
      </c>
      <c r="C11" s="21">
        <v>952</v>
      </c>
      <c r="D11" s="22">
        <v>829</v>
      </c>
      <c r="E11" s="23">
        <v>1781</v>
      </c>
      <c r="F11" s="24" t="s">
        <v>11</v>
      </c>
      <c r="G11" s="21">
        <v>809</v>
      </c>
      <c r="H11" s="21">
        <v>862</v>
      </c>
      <c r="I11" s="21">
        <v>1006</v>
      </c>
      <c r="J11" s="26">
        <v>1868</v>
      </c>
      <c r="K11" s="19"/>
    </row>
    <row r="12" spans="1:11" x14ac:dyDescent="0.15">
      <c r="A12" s="27" t="s">
        <v>16</v>
      </c>
      <c r="B12" s="28">
        <v>6090</v>
      </c>
      <c r="C12" s="28">
        <v>4940</v>
      </c>
      <c r="D12" s="28">
        <v>4971</v>
      </c>
      <c r="E12" s="29">
        <v>9911</v>
      </c>
      <c r="F12" s="24" t="s">
        <v>12</v>
      </c>
      <c r="G12" s="21">
        <v>662</v>
      </c>
      <c r="H12" s="21">
        <v>703</v>
      </c>
      <c r="I12" s="21">
        <v>794</v>
      </c>
      <c r="J12" s="26">
        <v>1497</v>
      </c>
      <c r="K12" s="19"/>
    </row>
    <row r="13" spans="1:11" x14ac:dyDescent="0.15">
      <c r="A13" s="20" t="s">
        <v>10</v>
      </c>
      <c r="B13" s="21">
        <v>2171</v>
      </c>
      <c r="C13" s="21">
        <v>1515</v>
      </c>
      <c r="D13" s="22">
        <v>1595</v>
      </c>
      <c r="E13" s="23">
        <v>3110</v>
      </c>
      <c r="F13" s="24" t="s">
        <v>14</v>
      </c>
      <c r="G13" s="21">
        <v>1205</v>
      </c>
      <c r="H13" s="21">
        <v>1011</v>
      </c>
      <c r="I13" s="21">
        <v>1051</v>
      </c>
      <c r="J13" s="26">
        <v>2062</v>
      </c>
      <c r="K13" s="19"/>
    </row>
    <row r="14" spans="1:11" x14ac:dyDescent="0.15">
      <c r="A14" s="20" t="s">
        <v>11</v>
      </c>
      <c r="B14" s="21">
        <v>2613</v>
      </c>
      <c r="C14" s="21">
        <v>2257</v>
      </c>
      <c r="D14" s="22">
        <v>2245</v>
      </c>
      <c r="E14" s="23">
        <v>4502</v>
      </c>
      <c r="F14" s="24" t="s">
        <v>15</v>
      </c>
      <c r="G14" s="21">
        <v>344</v>
      </c>
      <c r="H14" s="21">
        <v>394</v>
      </c>
      <c r="I14" s="21">
        <v>412</v>
      </c>
      <c r="J14" s="26">
        <v>806</v>
      </c>
      <c r="K14" s="19"/>
    </row>
    <row r="15" spans="1:11" x14ac:dyDescent="0.15">
      <c r="A15" s="20" t="s">
        <v>12</v>
      </c>
      <c r="B15" s="21">
        <v>1306</v>
      </c>
      <c r="C15" s="21">
        <v>1168</v>
      </c>
      <c r="D15" s="22">
        <v>1131</v>
      </c>
      <c r="E15" s="23">
        <v>2299</v>
      </c>
      <c r="F15" s="24" t="s">
        <v>17</v>
      </c>
      <c r="G15" s="21">
        <v>881</v>
      </c>
      <c r="H15" s="21">
        <v>963</v>
      </c>
      <c r="I15" s="21">
        <v>1097</v>
      </c>
      <c r="J15" s="26">
        <v>2060</v>
      </c>
      <c r="K15" s="19"/>
    </row>
    <row r="16" spans="1:11" x14ac:dyDescent="0.15">
      <c r="A16" s="27" t="s">
        <v>18</v>
      </c>
      <c r="B16" s="28">
        <v>10936</v>
      </c>
      <c r="C16" s="28">
        <v>9466</v>
      </c>
      <c r="D16" s="28">
        <v>9420</v>
      </c>
      <c r="E16" s="29">
        <v>18886</v>
      </c>
      <c r="F16" s="16" t="s">
        <v>19</v>
      </c>
      <c r="G16" s="17">
        <v>4322</v>
      </c>
      <c r="H16" s="17">
        <v>4427</v>
      </c>
      <c r="I16" s="17">
        <v>5114</v>
      </c>
      <c r="J16" s="18">
        <v>9541</v>
      </c>
      <c r="K16" s="19"/>
    </row>
    <row r="17" spans="1:11" x14ac:dyDescent="0.15">
      <c r="A17" s="20" t="s">
        <v>10</v>
      </c>
      <c r="B17" s="21">
        <v>1948</v>
      </c>
      <c r="C17" s="21">
        <v>1485</v>
      </c>
      <c r="D17" s="22">
        <v>1533</v>
      </c>
      <c r="E17" s="23">
        <v>3018</v>
      </c>
      <c r="F17" s="24" t="s">
        <v>10</v>
      </c>
      <c r="G17" s="30">
        <v>1406</v>
      </c>
      <c r="H17" s="31">
        <v>1416</v>
      </c>
      <c r="I17" s="31">
        <v>1651</v>
      </c>
      <c r="J17" s="26">
        <v>3067</v>
      </c>
      <c r="K17" s="19"/>
    </row>
    <row r="18" spans="1:11" x14ac:dyDescent="0.15">
      <c r="A18" s="20" t="s">
        <v>11</v>
      </c>
      <c r="B18" s="21">
        <v>3108</v>
      </c>
      <c r="C18" s="21">
        <v>2502</v>
      </c>
      <c r="D18" s="22">
        <v>2434</v>
      </c>
      <c r="E18" s="23">
        <v>4936</v>
      </c>
      <c r="F18" s="24" t="s">
        <v>11</v>
      </c>
      <c r="G18" s="21">
        <v>867</v>
      </c>
      <c r="H18" s="21">
        <v>872</v>
      </c>
      <c r="I18" s="21">
        <v>1014</v>
      </c>
      <c r="J18" s="26">
        <v>1886</v>
      </c>
      <c r="K18" s="19"/>
    </row>
    <row r="19" spans="1:11" x14ac:dyDescent="0.15">
      <c r="A19" s="20" t="s">
        <v>12</v>
      </c>
      <c r="B19" s="21">
        <v>3379</v>
      </c>
      <c r="C19" s="21">
        <v>3082</v>
      </c>
      <c r="D19" s="22">
        <v>2853</v>
      </c>
      <c r="E19" s="23">
        <v>5935</v>
      </c>
      <c r="F19" s="24" t="s">
        <v>12</v>
      </c>
      <c r="G19" s="21">
        <v>491</v>
      </c>
      <c r="H19" s="21">
        <v>518</v>
      </c>
      <c r="I19" s="21">
        <v>577</v>
      </c>
      <c r="J19" s="26">
        <v>1095</v>
      </c>
      <c r="K19" s="19"/>
    </row>
    <row r="20" spans="1:11" x14ac:dyDescent="0.15">
      <c r="A20" s="20" t="s">
        <v>14</v>
      </c>
      <c r="B20" s="21">
        <v>2501</v>
      </c>
      <c r="C20" s="21">
        <v>2397</v>
      </c>
      <c r="D20" s="22">
        <v>2600</v>
      </c>
      <c r="E20" s="23">
        <v>4997</v>
      </c>
      <c r="F20" s="24" t="s">
        <v>14</v>
      </c>
      <c r="G20" s="21">
        <v>544</v>
      </c>
      <c r="H20" s="21">
        <v>596</v>
      </c>
      <c r="I20" s="21">
        <v>659</v>
      </c>
      <c r="J20" s="26">
        <v>1255</v>
      </c>
      <c r="K20" s="19"/>
    </row>
    <row r="21" spans="1:11" x14ac:dyDescent="0.15">
      <c r="A21" s="27" t="s">
        <v>20</v>
      </c>
      <c r="B21" s="28">
        <v>8938</v>
      </c>
      <c r="C21" s="28">
        <v>7759</v>
      </c>
      <c r="D21" s="28">
        <v>7956</v>
      </c>
      <c r="E21" s="29">
        <v>15715</v>
      </c>
      <c r="F21" s="24" t="s">
        <v>15</v>
      </c>
      <c r="G21" s="21">
        <v>1014</v>
      </c>
      <c r="H21" s="21">
        <v>1025</v>
      </c>
      <c r="I21" s="21">
        <v>1213</v>
      </c>
      <c r="J21" s="26">
        <v>2238</v>
      </c>
      <c r="K21" s="19"/>
    </row>
    <row r="22" spans="1:11" x14ac:dyDescent="0.15">
      <c r="A22" s="20" t="s">
        <v>10</v>
      </c>
      <c r="B22" s="21">
        <v>1766</v>
      </c>
      <c r="C22" s="21">
        <v>1524</v>
      </c>
      <c r="D22" s="22">
        <v>1622</v>
      </c>
      <c r="E22" s="23">
        <v>3146</v>
      </c>
      <c r="F22" s="16" t="s">
        <v>21</v>
      </c>
      <c r="G22" s="17">
        <v>1717</v>
      </c>
      <c r="H22" s="17">
        <v>1663</v>
      </c>
      <c r="I22" s="17">
        <v>2002</v>
      </c>
      <c r="J22" s="18">
        <v>3665</v>
      </c>
      <c r="K22" s="19"/>
    </row>
    <row r="23" spans="1:11" x14ac:dyDescent="0.15">
      <c r="A23" s="20" t="s">
        <v>11</v>
      </c>
      <c r="B23" s="21">
        <v>1330</v>
      </c>
      <c r="C23" s="21">
        <v>1174</v>
      </c>
      <c r="D23" s="22">
        <v>1198</v>
      </c>
      <c r="E23" s="23">
        <v>2372</v>
      </c>
      <c r="F23" s="24" t="s">
        <v>11</v>
      </c>
      <c r="G23" s="25">
        <v>942</v>
      </c>
      <c r="H23" s="25">
        <v>944</v>
      </c>
      <c r="I23" s="25">
        <v>1116</v>
      </c>
      <c r="J23" s="26">
        <v>2060</v>
      </c>
      <c r="K23" s="19"/>
    </row>
    <row r="24" spans="1:11" x14ac:dyDescent="0.15">
      <c r="A24" s="20" t="s">
        <v>12</v>
      </c>
      <c r="B24" s="21">
        <v>1218</v>
      </c>
      <c r="C24" s="21">
        <v>1058</v>
      </c>
      <c r="D24" s="22">
        <v>1067</v>
      </c>
      <c r="E24" s="23">
        <v>2125</v>
      </c>
      <c r="F24" s="24" t="s">
        <v>12</v>
      </c>
      <c r="G24" s="21">
        <v>754</v>
      </c>
      <c r="H24" s="21">
        <v>703</v>
      </c>
      <c r="I24" s="21">
        <v>878</v>
      </c>
      <c r="J24" s="26">
        <v>1581</v>
      </c>
      <c r="K24" s="19"/>
    </row>
    <row r="25" spans="1:11" x14ac:dyDescent="0.15">
      <c r="A25" s="20" t="s">
        <v>14</v>
      </c>
      <c r="B25" s="21">
        <v>2081</v>
      </c>
      <c r="C25" s="21">
        <v>1808</v>
      </c>
      <c r="D25" s="22">
        <v>1794</v>
      </c>
      <c r="E25" s="23">
        <v>3602</v>
      </c>
      <c r="F25" s="24" t="s">
        <v>22</v>
      </c>
      <c r="G25" s="21">
        <v>21</v>
      </c>
      <c r="H25" s="21">
        <v>16</v>
      </c>
      <c r="I25" s="21">
        <v>8</v>
      </c>
      <c r="J25" s="26">
        <v>24</v>
      </c>
      <c r="K25" s="19"/>
    </row>
    <row r="26" spans="1:11" x14ac:dyDescent="0.15">
      <c r="A26" s="20" t="s">
        <v>15</v>
      </c>
      <c r="B26" s="21">
        <v>1295</v>
      </c>
      <c r="C26" s="21">
        <v>1148</v>
      </c>
      <c r="D26" s="22">
        <v>1171</v>
      </c>
      <c r="E26" s="23">
        <v>2319</v>
      </c>
      <c r="F26" s="32" t="s">
        <v>23</v>
      </c>
      <c r="G26" s="17">
        <v>18</v>
      </c>
      <c r="H26" s="17">
        <v>18</v>
      </c>
      <c r="I26" s="17">
        <v>0</v>
      </c>
      <c r="J26" s="33">
        <v>18</v>
      </c>
      <c r="K26" s="19"/>
    </row>
    <row r="27" spans="1:11" ht="14.25" thickBot="1" x14ac:dyDescent="0.2">
      <c r="A27" s="20" t="s">
        <v>17</v>
      </c>
      <c r="B27" s="21">
        <v>1248</v>
      </c>
      <c r="C27" s="21">
        <v>1047</v>
      </c>
      <c r="D27" s="22">
        <v>1104</v>
      </c>
      <c r="E27" s="23">
        <v>2151</v>
      </c>
      <c r="F27" s="34" t="s">
        <v>24</v>
      </c>
      <c r="G27" s="17">
        <v>0</v>
      </c>
      <c r="H27" s="17">
        <v>0</v>
      </c>
      <c r="I27" s="17">
        <v>0</v>
      </c>
      <c r="J27" s="33">
        <v>0</v>
      </c>
      <c r="K27" s="19"/>
    </row>
    <row r="28" spans="1:11" ht="14.25" thickBot="1" x14ac:dyDescent="0.2">
      <c r="A28" s="35" t="s">
        <v>25</v>
      </c>
      <c r="B28" s="36">
        <v>9506</v>
      </c>
      <c r="C28" s="28">
        <v>8242</v>
      </c>
      <c r="D28" s="28">
        <v>8858</v>
      </c>
      <c r="E28" s="29">
        <v>17100</v>
      </c>
      <c r="F28" s="37" t="s">
        <v>26</v>
      </c>
      <c r="G28" s="38">
        <v>26667</v>
      </c>
      <c r="H28" s="38">
        <v>27084</v>
      </c>
      <c r="I28" s="38">
        <v>29852</v>
      </c>
      <c r="J28" s="39">
        <v>56936</v>
      </c>
      <c r="K28" s="19"/>
    </row>
    <row r="29" spans="1:11" x14ac:dyDescent="0.15">
      <c r="A29" s="20" t="s">
        <v>10</v>
      </c>
      <c r="B29" s="21">
        <v>1449</v>
      </c>
      <c r="C29" s="21">
        <v>1393</v>
      </c>
      <c r="D29" s="22">
        <v>1479</v>
      </c>
      <c r="E29" s="23">
        <v>2872</v>
      </c>
      <c r="F29" s="40" t="s">
        <v>27</v>
      </c>
      <c r="G29" s="41">
        <v>3700</v>
      </c>
      <c r="H29" s="41">
        <v>4839</v>
      </c>
      <c r="I29" s="41">
        <v>5106</v>
      </c>
      <c r="J29" s="42">
        <v>9945</v>
      </c>
      <c r="K29" s="19"/>
    </row>
    <row r="30" spans="1:11" x14ac:dyDescent="0.15">
      <c r="A30" s="20" t="s">
        <v>11</v>
      </c>
      <c r="B30" s="21">
        <v>1683</v>
      </c>
      <c r="C30" s="21">
        <v>1567</v>
      </c>
      <c r="D30" s="22">
        <v>1618</v>
      </c>
      <c r="E30" s="23">
        <v>3185</v>
      </c>
      <c r="F30" s="24" t="s">
        <v>10</v>
      </c>
      <c r="G30" s="21">
        <v>571</v>
      </c>
      <c r="H30" s="21">
        <v>699</v>
      </c>
      <c r="I30" s="21">
        <v>727</v>
      </c>
      <c r="J30" s="23">
        <v>1426</v>
      </c>
      <c r="K30" s="19"/>
    </row>
    <row r="31" spans="1:11" x14ac:dyDescent="0.15">
      <c r="A31" s="20" t="s">
        <v>12</v>
      </c>
      <c r="B31" s="21">
        <v>2338</v>
      </c>
      <c r="C31" s="21">
        <v>2011</v>
      </c>
      <c r="D31" s="22">
        <v>2180</v>
      </c>
      <c r="E31" s="23">
        <v>4191</v>
      </c>
      <c r="F31" s="43" t="s">
        <v>11</v>
      </c>
      <c r="G31" s="21">
        <v>276</v>
      </c>
      <c r="H31" s="21">
        <v>384</v>
      </c>
      <c r="I31" s="21">
        <v>405</v>
      </c>
      <c r="J31" s="23">
        <v>789</v>
      </c>
      <c r="K31" s="19"/>
    </row>
    <row r="32" spans="1:11" x14ac:dyDescent="0.15">
      <c r="A32" s="20" t="s">
        <v>14</v>
      </c>
      <c r="B32" s="21">
        <v>1627</v>
      </c>
      <c r="C32" s="21">
        <v>1395</v>
      </c>
      <c r="D32" s="22">
        <v>1505</v>
      </c>
      <c r="E32" s="23">
        <v>2900</v>
      </c>
      <c r="F32" s="43" t="s">
        <v>12</v>
      </c>
      <c r="G32" s="21">
        <v>460</v>
      </c>
      <c r="H32" s="21">
        <v>670</v>
      </c>
      <c r="I32" s="21">
        <v>670</v>
      </c>
      <c r="J32" s="23">
        <v>1340</v>
      </c>
      <c r="K32" s="19"/>
    </row>
    <row r="33" spans="1:11" ht="14.25" thickBot="1" x14ac:dyDescent="0.2">
      <c r="A33" s="44" t="s">
        <v>15</v>
      </c>
      <c r="B33" s="45">
        <v>2409</v>
      </c>
      <c r="C33" s="45">
        <v>1876</v>
      </c>
      <c r="D33" s="46">
        <v>2076</v>
      </c>
      <c r="E33" s="47">
        <v>3952</v>
      </c>
      <c r="F33" s="43" t="s">
        <v>14</v>
      </c>
      <c r="G33" s="21">
        <v>795</v>
      </c>
      <c r="H33" s="21">
        <v>852</v>
      </c>
      <c r="I33" s="21">
        <v>929</v>
      </c>
      <c r="J33" s="23">
        <v>1781</v>
      </c>
      <c r="K33" s="19"/>
    </row>
    <row r="34" spans="1:11" ht="14.25" thickBot="1" x14ac:dyDescent="0.2">
      <c r="A34" s="48" t="s">
        <v>28</v>
      </c>
      <c r="B34" s="49">
        <v>41208</v>
      </c>
      <c r="C34" s="50">
        <v>35304</v>
      </c>
      <c r="D34" s="50">
        <v>36081</v>
      </c>
      <c r="E34" s="51">
        <v>71385</v>
      </c>
      <c r="F34" s="43" t="s">
        <v>15</v>
      </c>
      <c r="G34" s="21">
        <v>1009</v>
      </c>
      <c r="H34" s="21">
        <v>1367</v>
      </c>
      <c r="I34" s="21">
        <v>1470</v>
      </c>
      <c r="J34" s="23">
        <v>2837</v>
      </c>
      <c r="K34" s="19"/>
    </row>
    <row r="35" spans="1:11" x14ac:dyDescent="0.15">
      <c r="A35" s="52" t="s">
        <v>29</v>
      </c>
      <c r="B35" s="53">
        <v>4166</v>
      </c>
      <c r="C35" s="53">
        <v>4893</v>
      </c>
      <c r="D35" s="53">
        <v>5114</v>
      </c>
      <c r="E35" s="54">
        <v>10007</v>
      </c>
      <c r="F35" s="43" t="s">
        <v>17</v>
      </c>
      <c r="G35" s="21">
        <v>589</v>
      </c>
      <c r="H35" s="21">
        <v>867</v>
      </c>
      <c r="I35" s="21">
        <v>905</v>
      </c>
      <c r="J35" s="23">
        <v>1772</v>
      </c>
      <c r="K35" s="19"/>
    </row>
    <row r="36" spans="1:11" ht="18.75" x14ac:dyDescent="0.4">
      <c r="A36" s="20" t="s">
        <v>10</v>
      </c>
      <c r="B36" s="21">
        <v>1450</v>
      </c>
      <c r="C36" s="21">
        <v>1755</v>
      </c>
      <c r="D36" s="22">
        <v>1793</v>
      </c>
      <c r="E36" s="23">
        <v>3548</v>
      </c>
      <c r="F36" s="43" t="s">
        <v>30</v>
      </c>
      <c r="G36" s="55">
        <v>0</v>
      </c>
      <c r="H36" s="56">
        <v>0</v>
      </c>
      <c r="I36" s="55">
        <v>0</v>
      </c>
      <c r="J36" s="23">
        <v>0</v>
      </c>
      <c r="K36" s="19"/>
    </row>
    <row r="37" spans="1:11" x14ac:dyDescent="0.15">
      <c r="A37" s="20" t="s">
        <v>11</v>
      </c>
      <c r="B37" s="21">
        <v>1844</v>
      </c>
      <c r="C37" s="21">
        <v>2213</v>
      </c>
      <c r="D37" s="22">
        <v>2294</v>
      </c>
      <c r="E37" s="23">
        <v>4507</v>
      </c>
      <c r="F37" s="57" t="s">
        <v>31</v>
      </c>
      <c r="G37" s="58">
        <v>5943</v>
      </c>
      <c r="H37" s="58">
        <v>7700</v>
      </c>
      <c r="I37" s="58">
        <v>8056</v>
      </c>
      <c r="J37" s="59">
        <v>15756</v>
      </c>
      <c r="K37" s="19"/>
    </row>
    <row r="38" spans="1:11" x14ac:dyDescent="0.15">
      <c r="A38" s="20" t="s">
        <v>12</v>
      </c>
      <c r="B38" s="21">
        <v>872</v>
      </c>
      <c r="C38" s="21">
        <v>925</v>
      </c>
      <c r="D38" s="22">
        <v>1027</v>
      </c>
      <c r="E38" s="23">
        <v>1952</v>
      </c>
      <c r="F38" s="60" t="s">
        <v>10</v>
      </c>
      <c r="G38" s="21">
        <v>1780</v>
      </c>
      <c r="H38" s="21">
        <v>1926</v>
      </c>
      <c r="I38" s="21">
        <v>2148</v>
      </c>
      <c r="J38" s="26">
        <v>4074</v>
      </c>
      <c r="K38" s="19"/>
    </row>
    <row r="39" spans="1:11" x14ac:dyDescent="0.15">
      <c r="A39" s="27" t="s">
        <v>32</v>
      </c>
      <c r="B39" s="28">
        <v>17</v>
      </c>
      <c r="C39" s="28">
        <v>18</v>
      </c>
      <c r="D39" s="28">
        <v>3</v>
      </c>
      <c r="E39" s="29">
        <v>21</v>
      </c>
      <c r="F39" s="24" t="s">
        <v>11</v>
      </c>
      <c r="G39" s="21">
        <v>776</v>
      </c>
      <c r="H39" s="21">
        <v>890</v>
      </c>
      <c r="I39" s="21">
        <v>817</v>
      </c>
      <c r="J39" s="26">
        <v>1707</v>
      </c>
      <c r="K39" s="19"/>
    </row>
    <row r="40" spans="1:11" x14ac:dyDescent="0.15">
      <c r="A40" s="20" t="s">
        <v>10</v>
      </c>
      <c r="B40" s="21">
        <v>12</v>
      </c>
      <c r="C40" s="21">
        <v>13</v>
      </c>
      <c r="D40" s="22">
        <v>3</v>
      </c>
      <c r="E40" s="23">
        <v>16</v>
      </c>
      <c r="F40" s="24" t="s">
        <v>12</v>
      </c>
      <c r="G40" s="21">
        <v>1079</v>
      </c>
      <c r="H40" s="21">
        <v>1508</v>
      </c>
      <c r="I40" s="21">
        <v>1636</v>
      </c>
      <c r="J40" s="26">
        <v>3144</v>
      </c>
      <c r="K40" s="19"/>
    </row>
    <row r="41" spans="1:11" x14ac:dyDescent="0.15">
      <c r="A41" s="20" t="s">
        <v>11</v>
      </c>
      <c r="B41" s="21">
        <v>1</v>
      </c>
      <c r="C41" s="21">
        <v>1</v>
      </c>
      <c r="D41" s="22">
        <v>0</v>
      </c>
      <c r="E41" s="23">
        <v>1</v>
      </c>
      <c r="F41" s="24" t="s">
        <v>14</v>
      </c>
      <c r="G41" s="21">
        <v>174</v>
      </c>
      <c r="H41" s="21">
        <v>247</v>
      </c>
      <c r="I41" s="21">
        <v>282</v>
      </c>
      <c r="J41" s="26">
        <v>529</v>
      </c>
      <c r="K41" s="19"/>
    </row>
    <row r="42" spans="1:11" x14ac:dyDescent="0.15">
      <c r="A42" s="20" t="s">
        <v>12</v>
      </c>
      <c r="B42" s="21">
        <v>4</v>
      </c>
      <c r="C42" s="21">
        <v>4</v>
      </c>
      <c r="D42" s="22">
        <v>0</v>
      </c>
      <c r="E42" s="23">
        <v>4</v>
      </c>
      <c r="F42" s="24" t="s">
        <v>15</v>
      </c>
      <c r="G42" s="21">
        <v>1288</v>
      </c>
      <c r="H42" s="21">
        <v>1743</v>
      </c>
      <c r="I42" s="21">
        <v>1796</v>
      </c>
      <c r="J42" s="61">
        <v>3539</v>
      </c>
      <c r="K42" s="19"/>
    </row>
    <row r="43" spans="1:11" x14ac:dyDescent="0.15">
      <c r="A43" s="62" t="s">
        <v>33</v>
      </c>
      <c r="B43" s="28">
        <v>2680</v>
      </c>
      <c r="C43" s="28">
        <v>2885</v>
      </c>
      <c r="D43" s="28">
        <v>3294</v>
      </c>
      <c r="E43" s="29">
        <v>6179</v>
      </c>
      <c r="F43" s="63" t="s">
        <v>17</v>
      </c>
      <c r="G43" s="21">
        <v>654</v>
      </c>
      <c r="H43" s="21">
        <v>1064</v>
      </c>
      <c r="I43" s="21">
        <v>1042</v>
      </c>
      <c r="J43" s="61">
        <v>2106</v>
      </c>
      <c r="K43" s="19"/>
    </row>
    <row r="44" spans="1:11" x14ac:dyDescent="0.15">
      <c r="A44" s="20" t="s">
        <v>10</v>
      </c>
      <c r="B44" s="21">
        <v>355</v>
      </c>
      <c r="C44" s="21">
        <v>405</v>
      </c>
      <c r="D44" s="22">
        <v>479</v>
      </c>
      <c r="E44" s="23">
        <v>884</v>
      </c>
      <c r="F44" s="24" t="s">
        <v>30</v>
      </c>
      <c r="G44" s="55">
        <v>192</v>
      </c>
      <c r="H44" s="55">
        <v>322</v>
      </c>
      <c r="I44" s="55">
        <v>335</v>
      </c>
      <c r="J44" s="26">
        <v>657</v>
      </c>
      <c r="K44" s="19"/>
    </row>
    <row r="45" spans="1:11" x14ac:dyDescent="0.15">
      <c r="A45" s="20" t="s">
        <v>11</v>
      </c>
      <c r="B45" s="21">
        <v>533</v>
      </c>
      <c r="C45" s="21">
        <v>634</v>
      </c>
      <c r="D45" s="22">
        <v>690</v>
      </c>
      <c r="E45" s="23">
        <v>1324</v>
      </c>
      <c r="F45" s="24" t="s">
        <v>34</v>
      </c>
      <c r="G45" s="21">
        <v>0</v>
      </c>
      <c r="H45" s="21">
        <v>0</v>
      </c>
      <c r="I45" s="21">
        <v>0</v>
      </c>
      <c r="J45" s="64">
        <v>0</v>
      </c>
      <c r="K45" s="19"/>
    </row>
    <row r="46" spans="1:11" x14ac:dyDescent="0.15">
      <c r="A46" s="20" t="s">
        <v>12</v>
      </c>
      <c r="B46" s="21">
        <v>1457</v>
      </c>
      <c r="C46" s="21">
        <v>1497</v>
      </c>
      <c r="D46" s="22">
        <v>1716</v>
      </c>
      <c r="E46" s="23">
        <v>3213</v>
      </c>
      <c r="F46" s="32" t="s">
        <v>35</v>
      </c>
      <c r="G46" s="17">
        <v>5510</v>
      </c>
      <c r="H46" s="17">
        <v>7449</v>
      </c>
      <c r="I46" s="17">
        <v>7946</v>
      </c>
      <c r="J46" s="18">
        <v>15395</v>
      </c>
      <c r="K46" s="19"/>
    </row>
    <row r="47" spans="1:11" x14ac:dyDescent="0.15">
      <c r="A47" s="44" t="s">
        <v>14</v>
      </c>
      <c r="B47" s="45">
        <v>335</v>
      </c>
      <c r="C47" s="45">
        <v>349</v>
      </c>
      <c r="D47" s="46">
        <v>409</v>
      </c>
      <c r="E47" s="23">
        <v>758</v>
      </c>
      <c r="F47" s="60" t="s">
        <v>10</v>
      </c>
      <c r="G47" s="21">
        <v>830</v>
      </c>
      <c r="H47" s="21">
        <v>1050</v>
      </c>
      <c r="I47" s="21">
        <v>1060</v>
      </c>
      <c r="J47" s="26">
        <v>2110</v>
      </c>
      <c r="K47" s="19"/>
    </row>
    <row r="48" spans="1:11" x14ac:dyDescent="0.15">
      <c r="A48" s="65" t="s">
        <v>36</v>
      </c>
      <c r="B48" s="66">
        <v>3296</v>
      </c>
      <c r="C48" s="66">
        <v>2633</v>
      </c>
      <c r="D48" s="66">
        <v>2997</v>
      </c>
      <c r="E48" s="29">
        <v>5630</v>
      </c>
      <c r="F48" s="24" t="s">
        <v>11</v>
      </c>
      <c r="G48" s="25">
        <v>451</v>
      </c>
      <c r="H48" s="25">
        <v>487</v>
      </c>
      <c r="I48" s="25">
        <v>586</v>
      </c>
      <c r="J48" s="26">
        <v>1073</v>
      </c>
      <c r="K48" s="19"/>
    </row>
    <row r="49" spans="1:11" x14ac:dyDescent="0.15">
      <c r="A49" s="20" t="s">
        <v>10</v>
      </c>
      <c r="B49" s="21">
        <v>971</v>
      </c>
      <c r="C49" s="21">
        <v>699</v>
      </c>
      <c r="D49" s="22">
        <v>787</v>
      </c>
      <c r="E49" s="23">
        <v>1486</v>
      </c>
      <c r="F49" s="24" t="s">
        <v>12</v>
      </c>
      <c r="G49" s="21">
        <v>631</v>
      </c>
      <c r="H49" s="21">
        <v>770</v>
      </c>
      <c r="I49" s="21">
        <v>807</v>
      </c>
      <c r="J49" s="26">
        <v>1577</v>
      </c>
      <c r="K49" s="19"/>
    </row>
    <row r="50" spans="1:11" x14ac:dyDescent="0.15">
      <c r="A50" s="20" t="s">
        <v>11</v>
      </c>
      <c r="B50" s="21">
        <v>1013</v>
      </c>
      <c r="C50" s="21">
        <v>758</v>
      </c>
      <c r="D50" s="22">
        <v>909</v>
      </c>
      <c r="E50" s="23">
        <v>1667</v>
      </c>
      <c r="F50" s="24" t="s">
        <v>14</v>
      </c>
      <c r="G50" s="21">
        <v>750</v>
      </c>
      <c r="H50" s="21">
        <v>1184</v>
      </c>
      <c r="I50" s="21">
        <v>1253</v>
      </c>
      <c r="J50" s="26">
        <v>2437</v>
      </c>
      <c r="K50" s="19"/>
    </row>
    <row r="51" spans="1:11" x14ac:dyDescent="0.15">
      <c r="A51" s="20" t="s">
        <v>12</v>
      </c>
      <c r="B51" s="21">
        <v>646</v>
      </c>
      <c r="C51" s="21">
        <v>605</v>
      </c>
      <c r="D51" s="22">
        <v>606</v>
      </c>
      <c r="E51" s="23">
        <v>1211</v>
      </c>
      <c r="F51" s="24" t="s">
        <v>15</v>
      </c>
      <c r="G51" s="45">
        <v>1170</v>
      </c>
      <c r="H51" s="45">
        <v>1651</v>
      </c>
      <c r="I51" s="45">
        <v>1735</v>
      </c>
      <c r="J51" s="26">
        <v>3386</v>
      </c>
      <c r="K51" s="19"/>
    </row>
    <row r="52" spans="1:11" x14ac:dyDescent="0.15">
      <c r="A52" s="20" t="s">
        <v>14</v>
      </c>
      <c r="B52" s="21">
        <v>666</v>
      </c>
      <c r="C52" s="21">
        <v>571</v>
      </c>
      <c r="D52" s="22">
        <v>695</v>
      </c>
      <c r="E52" s="23">
        <v>1266</v>
      </c>
      <c r="F52" s="63" t="s">
        <v>17</v>
      </c>
      <c r="G52" s="45">
        <v>730</v>
      </c>
      <c r="H52" s="45">
        <v>895</v>
      </c>
      <c r="I52" s="45">
        <v>989</v>
      </c>
      <c r="J52" s="26">
        <v>1884</v>
      </c>
      <c r="K52" s="19"/>
    </row>
    <row r="53" spans="1:11" x14ac:dyDescent="0.15">
      <c r="A53" s="62" t="s">
        <v>37</v>
      </c>
      <c r="B53" s="17">
        <v>2670</v>
      </c>
      <c r="C53" s="17">
        <v>2995</v>
      </c>
      <c r="D53" s="17">
        <v>3272</v>
      </c>
      <c r="E53" s="33">
        <v>6267</v>
      </c>
      <c r="F53" s="24" t="s">
        <v>30</v>
      </c>
      <c r="G53" s="55">
        <v>323</v>
      </c>
      <c r="H53" s="55">
        <v>478</v>
      </c>
      <c r="I53" s="55">
        <v>537</v>
      </c>
      <c r="J53" s="26">
        <v>1015</v>
      </c>
      <c r="K53" s="19"/>
    </row>
    <row r="54" spans="1:11" x14ac:dyDescent="0.15">
      <c r="A54" s="20" t="s">
        <v>10</v>
      </c>
      <c r="B54" s="25">
        <v>862</v>
      </c>
      <c r="C54" s="25">
        <v>1067</v>
      </c>
      <c r="D54" s="25">
        <v>1171</v>
      </c>
      <c r="E54" s="67">
        <v>2238</v>
      </c>
      <c r="F54" s="24" t="s">
        <v>34</v>
      </c>
      <c r="G54" s="21">
        <v>560</v>
      </c>
      <c r="H54" s="21">
        <v>916</v>
      </c>
      <c r="I54" s="21">
        <v>932</v>
      </c>
      <c r="J54" s="26">
        <v>1848</v>
      </c>
      <c r="K54" s="19"/>
    </row>
    <row r="55" spans="1:11" ht="14.25" thickBot="1" x14ac:dyDescent="0.2">
      <c r="A55" s="20" t="s">
        <v>11</v>
      </c>
      <c r="B55" s="21">
        <v>778</v>
      </c>
      <c r="C55" s="21">
        <v>873</v>
      </c>
      <c r="D55" s="21">
        <v>995</v>
      </c>
      <c r="E55" s="67">
        <v>1868</v>
      </c>
      <c r="F55" s="68" t="s">
        <v>38</v>
      </c>
      <c r="G55" s="45">
        <v>65</v>
      </c>
      <c r="H55" s="45">
        <v>18</v>
      </c>
      <c r="I55" s="45">
        <v>47</v>
      </c>
      <c r="J55" s="69">
        <v>65</v>
      </c>
      <c r="K55" s="19"/>
    </row>
    <row r="56" spans="1:11" ht="14.25" thickBot="1" x14ac:dyDescent="0.2">
      <c r="A56" s="20" t="s">
        <v>12</v>
      </c>
      <c r="B56" s="21">
        <v>503</v>
      </c>
      <c r="C56" s="21">
        <v>522</v>
      </c>
      <c r="D56" s="21">
        <v>603</v>
      </c>
      <c r="E56" s="67">
        <v>1125</v>
      </c>
      <c r="F56" s="70" t="s">
        <v>39</v>
      </c>
      <c r="G56" s="71">
        <v>15153</v>
      </c>
      <c r="H56" s="71">
        <v>19988</v>
      </c>
      <c r="I56" s="71">
        <v>21108</v>
      </c>
      <c r="J56" s="72">
        <v>41096</v>
      </c>
      <c r="K56" s="19"/>
    </row>
    <row r="57" spans="1:11" ht="14.25" thickBot="1" x14ac:dyDescent="0.2">
      <c r="A57" s="73" t="s">
        <v>14</v>
      </c>
      <c r="B57" s="74">
        <v>527</v>
      </c>
      <c r="C57" s="74">
        <v>533</v>
      </c>
      <c r="D57" s="74">
        <v>503</v>
      </c>
      <c r="E57" s="75">
        <v>1036</v>
      </c>
      <c r="F57" s="76" t="s">
        <v>40</v>
      </c>
      <c r="G57" s="77">
        <v>83028</v>
      </c>
      <c r="H57" s="77">
        <v>82376</v>
      </c>
      <c r="I57" s="77">
        <v>87041</v>
      </c>
      <c r="J57" s="78">
        <v>169417</v>
      </c>
      <c r="K57" s="19"/>
    </row>
    <row r="58" spans="1:11" x14ac:dyDescent="0.15">
      <c r="A58" s="3" t="s">
        <v>41</v>
      </c>
    </row>
  </sheetData>
  <mergeCells count="6">
    <mergeCell ref="I2:J2"/>
    <mergeCell ref="H3:I3"/>
    <mergeCell ref="A4:A5"/>
    <mergeCell ref="B4:B5"/>
    <mergeCell ref="F4:F5"/>
    <mergeCell ref="G4:G5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L12" sqref="L12"/>
    </sheetView>
  </sheetViews>
  <sheetFormatPr defaultRowHeight="13.5" x14ac:dyDescent="0.15"/>
  <cols>
    <col min="1" max="1" width="13.125" style="3" customWidth="1"/>
    <col min="2" max="5" width="8.625" style="3" customWidth="1"/>
    <col min="6" max="6" width="13.125" style="3" customWidth="1"/>
    <col min="7" max="10" width="8.625" style="3" customWidth="1"/>
    <col min="11" max="256" width="9" style="3"/>
    <col min="257" max="257" width="13.125" style="3" customWidth="1"/>
    <col min="258" max="261" width="8.625" style="3" customWidth="1"/>
    <col min="262" max="262" width="13.125" style="3" customWidth="1"/>
    <col min="263" max="266" width="8.625" style="3" customWidth="1"/>
    <col min="267" max="512" width="9" style="3"/>
    <col min="513" max="513" width="13.125" style="3" customWidth="1"/>
    <col min="514" max="517" width="8.625" style="3" customWidth="1"/>
    <col min="518" max="518" width="13.125" style="3" customWidth="1"/>
    <col min="519" max="522" width="8.625" style="3" customWidth="1"/>
    <col min="523" max="768" width="9" style="3"/>
    <col min="769" max="769" width="13.125" style="3" customWidth="1"/>
    <col min="770" max="773" width="8.625" style="3" customWidth="1"/>
    <col min="774" max="774" width="13.125" style="3" customWidth="1"/>
    <col min="775" max="778" width="8.625" style="3" customWidth="1"/>
    <col min="779" max="1024" width="9" style="3"/>
    <col min="1025" max="1025" width="13.125" style="3" customWidth="1"/>
    <col min="1026" max="1029" width="8.625" style="3" customWidth="1"/>
    <col min="1030" max="1030" width="13.125" style="3" customWidth="1"/>
    <col min="1031" max="1034" width="8.625" style="3" customWidth="1"/>
    <col min="1035" max="1280" width="9" style="3"/>
    <col min="1281" max="1281" width="13.125" style="3" customWidth="1"/>
    <col min="1282" max="1285" width="8.625" style="3" customWidth="1"/>
    <col min="1286" max="1286" width="13.125" style="3" customWidth="1"/>
    <col min="1287" max="1290" width="8.625" style="3" customWidth="1"/>
    <col min="1291" max="1536" width="9" style="3"/>
    <col min="1537" max="1537" width="13.125" style="3" customWidth="1"/>
    <col min="1538" max="1541" width="8.625" style="3" customWidth="1"/>
    <col min="1542" max="1542" width="13.125" style="3" customWidth="1"/>
    <col min="1543" max="1546" width="8.625" style="3" customWidth="1"/>
    <col min="1547" max="1792" width="9" style="3"/>
    <col min="1793" max="1793" width="13.125" style="3" customWidth="1"/>
    <col min="1794" max="1797" width="8.625" style="3" customWidth="1"/>
    <col min="1798" max="1798" width="13.125" style="3" customWidth="1"/>
    <col min="1799" max="1802" width="8.625" style="3" customWidth="1"/>
    <col min="1803" max="2048" width="9" style="3"/>
    <col min="2049" max="2049" width="13.125" style="3" customWidth="1"/>
    <col min="2050" max="2053" width="8.625" style="3" customWidth="1"/>
    <col min="2054" max="2054" width="13.125" style="3" customWidth="1"/>
    <col min="2055" max="2058" width="8.625" style="3" customWidth="1"/>
    <col min="2059" max="2304" width="9" style="3"/>
    <col min="2305" max="2305" width="13.125" style="3" customWidth="1"/>
    <col min="2306" max="2309" width="8.625" style="3" customWidth="1"/>
    <col min="2310" max="2310" width="13.125" style="3" customWidth="1"/>
    <col min="2311" max="2314" width="8.625" style="3" customWidth="1"/>
    <col min="2315" max="2560" width="9" style="3"/>
    <col min="2561" max="2561" width="13.125" style="3" customWidth="1"/>
    <col min="2562" max="2565" width="8.625" style="3" customWidth="1"/>
    <col min="2566" max="2566" width="13.125" style="3" customWidth="1"/>
    <col min="2567" max="2570" width="8.625" style="3" customWidth="1"/>
    <col min="2571" max="2816" width="9" style="3"/>
    <col min="2817" max="2817" width="13.125" style="3" customWidth="1"/>
    <col min="2818" max="2821" width="8.625" style="3" customWidth="1"/>
    <col min="2822" max="2822" width="13.125" style="3" customWidth="1"/>
    <col min="2823" max="2826" width="8.625" style="3" customWidth="1"/>
    <col min="2827" max="3072" width="9" style="3"/>
    <col min="3073" max="3073" width="13.125" style="3" customWidth="1"/>
    <col min="3074" max="3077" width="8.625" style="3" customWidth="1"/>
    <col min="3078" max="3078" width="13.125" style="3" customWidth="1"/>
    <col min="3079" max="3082" width="8.625" style="3" customWidth="1"/>
    <col min="3083" max="3328" width="9" style="3"/>
    <col min="3329" max="3329" width="13.125" style="3" customWidth="1"/>
    <col min="3330" max="3333" width="8.625" style="3" customWidth="1"/>
    <col min="3334" max="3334" width="13.125" style="3" customWidth="1"/>
    <col min="3335" max="3338" width="8.625" style="3" customWidth="1"/>
    <col min="3339" max="3584" width="9" style="3"/>
    <col min="3585" max="3585" width="13.125" style="3" customWidth="1"/>
    <col min="3586" max="3589" width="8.625" style="3" customWidth="1"/>
    <col min="3590" max="3590" width="13.125" style="3" customWidth="1"/>
    <col min="3591" max="3594" width="8.625" style="3" customWidth="1"/>
    <col min="3595" max="3840" width="9" style="3"/>
    <col min="3841" max="3841" width="13.125" style="3" customWidth="1"/>
    <col min="3842" max="3845" width="8.625" style="3" customWidth="1"/>
    <col min="3846" max="3846" width="13.125" style="3" customWidth="1"/>
    <col min="3847" max="3850" width="8.625" style="3" customWidth="1"/>
    <col min="3851" max="4096" width="9" style="3"/>
    <col min="4097" max="4097" width="13.125" style="3" customWidth="1"/>
    <col min="4098" max="4101" width="8.625" style="3" customWidth="1"/>
    <col min="4102" max="4102" width="13.125" style="3" customWidth="1"/>
    <col min="4103" max="4106" width="8.625" style="3" customWidth="1"/>
    <col min="4107" max="4352" width="9" style="3"/>
    <col min="4353" max="4353" width="13.125" style="3" customWidth="1"/>
    <col min="4354" max="4357" width="8.625" style="3" customWidth="1"/>
    <col min="4358" max="4358" width="13.125" style="3" customWidth="1"/>
    <col min="4359" max="4362" width="8.625" style="3" customWidth="1"/>
    <col min="4363" max="4608" width="9" style="3"/>
    <col min="4609" max="4609" width="13.125" style="3" customWidth="1"/>
    <col min="4610" max="4613" width="8.625" style="3" customWidth="1"/>
    <col min="4614" max="4614" width="13.125" style="3" customWidth="1"/>
    <col min="4615" max="4618" width="8.625" style="3" customWidth="1"/>
    <col min="4619" max="4864" width="9" style="3"/>
    <col min="4865" max="4865" width="13.125" style="3" customWidth="1"/>
    <col min="4866" max="4869" width="8.625" style="3" customWidth="1"/>
    <col min="4870" max="4870" width="13.125" style="3" customWidth="1"/>
    <col min="4871" max="4874" width="8.625" style="3" customWidth="1"/>
    <col min="4875" max="5120" width="9" style="3"/>
    <col min="5121" max="5121" width="13.125" style="3" customWidth="1"/>
    <col min="5122" max="5125" width="8.625" style="3" customWidth="1"/>
    <col min="5126" max="5126" width="13.125" style="3" customWidth="1"/>
    <col min="5127" max="5130" width="8.625" style="3" customWidth="1"/>
    <col min="5131" max="5376" width="9" style="3"/>
    <col min="5377" max="5377" width="13.125" style="3" customWidth="1"/>
    <col min="5378" max="5381" width="8.625" style="3" customWidth="1"/>
    <col min="5382" max="5382" width="13.125" style="3" customWidth="1"/>
    <col min="5383" max="5386" width="8.625" style="3" customWidth="1"/>
    <col min="5387" max="5632" width="9" style="3"/>
    <col min="5633" max="5633" width="13.125" style="3" customWidth="1"/>
    <col min="5634" max="5637" width="8.625" style="3" customWidth="1"/>
    <col min="5638" max="5638" width="13.125" style="3" customWidth="1"/>
    <col min="5639" max="5642" width="8.625" style="3" customWidth="1"/>
    <col min="5643" max="5888" width="9" style="3"/>
    <col min="5889" max="5889" width="13.125" style="3" customWidth="1"/>
    <col min="5890" max="5893" width="8.625" style="3" customWidth="1"/>
    <col min="5894" max="5894" width="13.125" style="3" customWidth="1"/>
    <col min="5895" max="5898" width="8.625" style="3" customWidth="1"/>
    <col min="5899" max="6144" width="9" style="3"/>
    <col min="6145" max="6145" width="13.125" style="3" customWidth="1"/>
    <col min="6146" max="6149" width="8.625" style="3" customWidth="1"/>
    <col min="6150" max="6150" width="13.125" style="3" customWidth="1"/>
    <col min="6151" max="6154" width="8.625" style="3" customWidth="1"/>
    <col min="6155" max="6400" width="9" style="3"/>
    <col min="6401" max="6401" width="13.125" style="3" customWidth="1"/>
    <col min="6402" max="6405" width="8.625" style="3" customWidth="1"/>
    <col min="6406" max="6406" width="13.125" style="3" customWidth="1"/>
    <col min="6407" max="6410" width="8.625" style="3" customWidth="1"/>
    <col min="6411" max="6656" width="9" style="3"/>
    <col min="6657" max="6657" width="13.125" style="3" customWidth="1"/>
    <col min="6658" max="6661" width="8.625" style="3" customWidth="1"/>
    <col min="6662" max="6662" width="13.125" style="3" customWidth="1"/>
    <col min="6663" max="6666" width="8.625" style="3" customWidth="1"/>
    <col min="6667" max="6912" width="9" style="3"/>
    <col min="6913" max="6913" width="13.125" style="3" customWidth="1"/>
    <col min="6914" max="6917" width="8.625" style="3" customWidth="1"/>
    <col min="6918" max="6918" width="13.125" style="3" customWidth="1"/>
    <col min="6919" max="6922" width="8.625" style="3" customWidth="1"/>
    <col min="6923" max="7168" width="9" style="3"/>
    <col min="7169" max="7169" width="13.125" style="3" customWidth="1"/>
    <col min="7170" max="7173" width="8.625" style="3" customWidth="1"/>
    <col min="7174" max="7174" width="13.125" style="3" customWidth="1"/>
    <col min="7175" max="7178" width="8.625" style="3" customWidth="1"/>
    <col min="7179" max="7424" width="9" style="3"/>
    <col min="7425" max="7425" width="13.125" style="3" customWidth="1"/>
    <col min="7426" max="7429" width="8.625" style="3" customWidth="1"/>
    <col min="7430" max="7430" width="13.125" style="3" customWidth="1"/>
    <col min="7431" max="7434" width="8.625" style="3" customWidth="1"/>
    <col min="7435" max="7680" width="9" style="3"/>
    <col min="7681" max="7681" width="13.125" style="3" customWidth="1"/>
    <col min="7682" max="7685" width="8.625" style="3" customWidth="1"/>
    <col min="7686" max="7686" width="13.125" style="3" customWidth="1"/>
    <col min="7687" max="7690" width="8.625" style="3" customWidth="1"/>
    <col min="7691" max="7936" width="9" style="3"/>
    <col min="7937" max="7937" width="13.125" style="3" customWidth="1"/>
    <col min="7938" max="7941" width="8.625" style="3" customWidth="1"/>
    <col min="7942" max="7942" width="13.125" style="3" customWidth="1"/>
    <col min="7943" max="7946" width="8.625" style="3" customWidth="1"/>
    <col min="7947" max="8192" width="9" style="3"/>
    <col min="8193" max="8193" width="13.125" style="3" customWidth="1"/>
    <col min="8194" max="8197" width="8.625" style="3" customWidth="1"/>
    <col min="8198" max="8198" width="13.125" style="3" customWidth="1"/>
    <col min="8199" max="8202" width="8.625" style="3" customWidth="1"/>
    <col min="8203" max="8448" width="9" style="3"/>
    <col min="8449" max="8449" width="13.125" style="3" customWidth="1"/>
    <col min="8450" max="8453" width="8.625" style="3" customWidth="1"/>
    <col min="8454" max="8454" width="13.125" style="3" customWidth="1"/>
    <col min="8455" max="8458" width="8.625" style="3" customWidth="1"/>
    <col min="8459" max="8704" width="9" style="3"/>
    <col min="8705" max="8705" width="13.125" style="3" customWidth="1"/>
    <col min="8706" max="8709" width="8.625" style="3" customWidth="1"/>
    <col min="8710" max="8710" width="13.125" style="3" customWidth="1"/>
    <col min="8711" max="8714" width="8.625" style="3" customWidth="1"/>
    <col min="8715" max="8960" width="9" style="3"/>
    <col min="8961" max="8961" width="13.125" style="3" customWidth="1"/>
    <col min="8962" max="8965" width="8.625" style="3" customWidth="1"/>
    <col min="8966" max="8966" width="13.125" style="3" customWidth="1"/>
    <col min="8967" max="8970" width="8.625" style="3" customWidth="1"/>
    <col min="8971" max="9216" width="9" style="3"/>
    <col min="9217" max="9217" width="13.125" style="3" customWidth="1"/>
    <col min="9218" max="9221" width="8.625" style="3" customWidth="1"/>
    <col min="9222" max="9222" width="13.125" style="3" customWidth="1"/>
    <col min="9223" max="9226" width="8.625" style="3" customWidth="1"/>
    <col min="9227" max="9472" width="9" style="3"/>
    <col min="9473" max="9473" width="13.125" style="3" customWidth="1"/>
    <col min="9474" max="9477" width="8.625" style="3" customWidth="1"/>
    <col min="9478" max="9478" width="13.125" style="3" customWidth="1"/>
    <col min="9479" max="9482" width="8.625" style="3" customWidth="1"/>
    <col min="9483" max="9728" width="9" style="3"/>
    <col min="9729" max="9729" width="13.125" style="3" customWidth="1"/>
    <col min="9730" max="9733" width="8.625" style="3" customWidth="1"/>
    <col min="9734" max="9734" width="13.125" style="3" customWidth="1"/>
    <col min="9735" max="9738" width="8.625" style="3" customWidth="1"/>
    <col min="9739" max="9984" width="9" style="3"/>
    <col min="9985" max="9985" width="13.125" style="3" customWidth="1"/>
    <col min="9986" max="9989" width="8.625" style="3" customWidth="1"/>
    <col min="9990" max="9990" width="13.125" style="3" customWidth="1"/>
    <col min="9991" max="9994" width="8.625" style="3" customWidth="1"/>
    <col min="9995" max="10240" width="9" style="3"/>
    <col min="10241" max="10241" width="13.125" style="3" customWidth="1"/>
    <col min="10242" max="10245" width="8.625" style="3" customWidth="1"/>
    <col min="10246" max="10246" width="13.125" style="3" customWidth="1"/>
    <col min="10247" max="10250" width="8.625" style="3" customWidth="1"/>
    <col min="10251" max="10496" width="9" style="3"/>
    <col min="10497" max="10497" width="13.125" style="3" customWidth="1"/>
    <col min="10498" max="10501" width="8.625" style="3" customWidth="1"/>
    <col min="10502" max="10502" width="13.125" style="3" customWidth="1"/>
    <col min="10503" max="10506" width="8.625" style="3" customWidth="1"/>
    <col min="10507" max="10752" width="9" style="3"/>
    <col min="10753" max="10753" width="13.125" style="3" customWidth="1"/>
    <col min="10754" max="10757" width="8.625" style="3" customWidth="1"/>
    <col min="10758" max="10758" width="13.125" style="3" customWidth="1"/>
    <col min="10759" max="10762" width="8.625" style="3" customWidth="1"/>
    <col min="10763" max="11008" width="9" style="3"/>
    <col min="11009" max="11009" width="13.125" style="3" customWidth="1"/>
    <col min="11010" max="11013" width="8.625" style="3" customWidth="1"/>
    <col min="11014" max="11014" width="13.125" style="3" customWidth="1"/>
    <col min="11015" max="11018" width="8.625" style="3" customWidth="1"/>
    <col min="11019" max="11264" width="9" style="3"/>
    <col min="11265" max="11265" width="13.125" style="3" customWidth="1"/>
    <col min="11266" max="11269" width="8.625" style="3" customWidth="1"/>
    <col min="11270" max="11270" width="13.125" style="3" customWidth="1"/>
    <col min="11271" max="11274" width="8.625" style="3" customWidth="1"/>
    <col min="11275" max="11520" width="9" style="3"/>
    <col min="11521" max="11521" width="13.125" style="3" customWidth="1"/>
    <col min="11522" max="11525" width="8.625" style="3" customWidth="1"/>
    <col min="11526" max="11526" width="13.125" style="3" customWidth="1"/>
    <col min="11527" max="11530" width="8.625" style="3" customWidth="1"/>
    <col min="11531" max="11776" width="9" style="3"/>
    <col min="11777" max="11777" width="13.125" style="3" customWidth="1"/>
    <col min="11778" max="11781" width="8.625" style="3" customWidth="1"/>
    <col min="11782" max="11782" width="13.125" style="3" customWidth="1"/>
    <col min="11783" max="11786" width="8.625" style="3" customWidth="1"/>
    <col min="11787" max="12032" width="9" style="3"/>
    <col min="12033" max="12033" width="13.125" style="3" customWidth="1"/>
    <col min="12034" max="12037" width="8.625" style="3" customWidth="1"/>
    <col min="12038" max="12038" width="13.125" style="3" customWidth="1"/>
    <col min="12039" max="12042" width="8.625" style="3" customWidth="1"/>
    <col min="12043" max="12288" width="9" style="3"/>
    <col min="12289" max="12289" width="13.125" style="3" customWidth="1"/>
    <col min="12290" max="12293" width="8.625" style="3" customWidth="1"/>
    <col min="12294" max="12294" width="13.125" style="3" customWidth="1"/>
    <col min="12295" max="12298" width="8.625" style="3" customWidth="1"/>
    <col min="12299" max="12544" width="9" style="3"/>
    <col min="12545" max="12545" width="13.125" style="3" customWidth="1"/>
    <col min="12546" max="12549" width="8.625" style="3" customWidth="1"/>
    <col min="12550" max="12550" width="13.125" style="3" customWidth="1"/>
    <col min="12551" max="12554" width="8.625" style="3" customWidth="1"/>
    <col min="12555" max="12800" width="9" style="3"/>
    <col min="12801" max="12801" width="13.125" style="3" customWidth="1"/>
    <col min="12802" max="12805" width="8.625" style="3" customWidth="1"/>
    <col min="12806" max="12806" width="13.125" style="3" customWidth="1"/>
    <col min="12807" max="12810" width="8.625" style="3" customWidth="1"/>
    <col min="12811" max="13056" width="9" style="3"/>
    <col min="13057" max="13057" width="13.125" style="3" customWidth="1"/>
    <col min="13058" max="13061" width="8.625" style="3" customWidth="1"/>
    <col min="13062" max="13062" width="13.125" style="3" customWidth="1"/>
    <col min="13063" max="13066" width="8.625" style="3" customWidth="1"/>
    <col min="13067" max="13312" width="9" style="3"/>
    <col min="13313" max="13313" width="13.125" style="3" customWidth="1"/>
    <col min="13314" max="13317" width="8.625" style="3" customWidth="1"/>
    <col min="13318" max="13318" width="13.125" style="3" customWidth="1"/>
    <col min="13319" max="13322" width="8.625" style="3" customWidth="1"/>
    <col min="13323" max="13568" width="9" style="3"/>
    <col min="13569" max="13569" width="13.125" style="3" customWidth="1"/>
    <col min="13570" max="13573" width="8.625" style="3" customWidth="1"/>
    <col min="13574" max="13574" width="13.125" style="3" customWidth="1"/>
    <col min="13575" max="13578" width="8.625" style="3" customWidth="1"/>
    <col min="13579" max="13824" width="9" style="3"/>
    <col min="13825" max="13825" width="13.125" style="3" customWidth="1"/>
    <col min="13826" max="13829" width="8.625" style="3" customWidth="1"/>
    <col min="13830" max="13830" width="13.125" style="3" customWidth="1"/>
    <col min="13831" max="13834" width="8.625" style="3" customWidth="1"/>
    <col min="13835" max="14080" width="9" style="3"/>
    <col min="14081" max="14081" width="13.125" style="3" customWidth="1"/>
    <col min="14082" max="14085" width="8.625" style="3" customWidth="1"/>
    <col min="14086" max="14086" width="13.125" style="3" customWidth="1"/>
    <col min="14087" max="14090" width="8.625" style="3" customWidth="1"/>
    <col min="14091" max="14336" width="9" style="3"/>
    <col min="14337" max="14337" width="13.125" style="3" customWidth="1"/>
    <col min="14338" max="14341" width="8.625" style="3" customWidth="1"/>
    <col min="14342" max="14342" width="13.125" style="3" customWidth="1"/>
    <col min="14343" max="14346" width="8.625" style="3" customWidth="1"/>
    <col min="14347" max="14592" width="9" style="3"/>
    <col min="14593" max="14593" width="13.125" style="3" customWidth="1"/>
    <col min="14594" max="14597" width="8.625" style="3" customWidth="1"/>
    <col min="14598" max="14598" width="13.125" style="3" customWidth="1"/>
    <col min="14599" max="14602" width="8.625" style="3" customWidth="1"/>
    <col min="14603" max="14848" width="9" style="3"/>
    <col min="14849" max="14849" width="13.125" style="3" customWidth="1"/>
    <col min="14850" max="14853" width="8.625" style="3" customWidth="1"/>
    <col min="14854" max="14854" width="13.125" style="3" customWidth="1"/>
    <col min="14855" max="14858" width="8.625" style="3" customWidth="1"/>
    <col min="14859" max="15104" width="9" style="3"/>
    <col min="15105" max="15105" width="13.125" style="3" customWidth="1"/>
    <col min="15106" max="15109" width="8.625" style="3" customWidth="1"/>
    <col min="15110" max="15110" width="13.125" style="3" customWidth="1"/>
    <col min="15111" max="15114" width="8.625" style="3" customWidth="1"/>
    <col min="15115" max="15360" width="9" style="3"/>
    <col min="15361" max="15361" width="13.125" style="3" customWidth="1"/>
    <col min="15362" max="15365" width="8.625" style="3" customWidth="1"/>
    <col min="15366" max="15366" width="13.125" style="3" customWidth="1"/>
    <col min="15367" max="15370" width="8.625" style="3" customWidth="1"/>
    <col min="15371" max="15616" width="9" style="3"/>
    <col min="15617" max="15617" width="13.125" style="3" customWidth="1"/>
    <col min="15618" max="15621" width="8.625" style="3" customWidth="1"/>
    <col min="15622" max="15622" width="13.125" style="3" customWidth="1"/>
    <col min="15623" max="15626" width="8.625" style="3" customWidth="1"/>
    <col min="15627" max="15872" width="9" style="3"/>
    <col min="15873" max="15873" width="13.125" style="3" customWidth="1"/>
    <col min="15874" max="15877" width="8.625" style="3" customWidth="1"/>
    <col min="15878" max="15878" width="13.125" style="3" customWidth="1"/>
    <col min="15879" max="15882" width="8.625" style="3" customWidth="1"/>
    <col min="15883" max="16128" width="9" style="3"/>
    <col min="16129" max="16129" width="13.125" style="3" customWidth="1"/>
    <col min="16130" max="16133" width="8.625" style="3" customWidth="1"/>
    <col min="16134" max="16134" width="13.125" style="3" customWidth="1"/>
    <col min="16135" max="16138" width="8.625" style="3" customWidth="1"/>
    <col min="16139" max="16384" width="9" style="3"/>
  </cols>
  <sheetData>
    <row r="1" spans="1:11" ht="16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ht="16.5" customHeight="1" x14ac:dyDescent="0.15">
      <c r="I2" s="79"/>
      <c r="J2" s="79"/>
    </row>
    <row r="3" spans="1:11" ht="16.5" customHeight="1" thickBot="1" x14ac:dyDescent="0.2">
      <c r="H3" s="80">
        <v>44773</v>
      </c>
      <c r="I3" s="80"/>
      <c r="J3" s="4" t="s">
        <v>1</v>
      </c>
    </row>
    <row r="4" spans="1:11" s="8" customFormat="1" x14ac:dyDescent="0.4">
      <c r="A4" s="81" t="s">
        <v>2</v>
      </c>
      <c r="B4" s="83" t="s">
        <v>3</v>
      </c>
      <c r="C4" s="5" t="s">
        <v>4</v>
      </c>
      <c r="D4" s="5"/>
      <c r="E4" s="6"/>
      <c r="F4" s="81" t="s">
        <v>2</v>
      </c>
      <c r="G4" s="83" t="s">
        <v>3</v>
      </c>
      <c r="H4" s="5" t="s">
        <v>4</v>
      </c>
      <c r="I4" s="5"/>
      <c r="J4" s="6"/>
      <c r="K4" s="7"/>
    </row>
    <row r="5" spans="1:11" s="8" customFormat="1" ht="14.25" thickBot="1" x14ac:dyDescent="0.45">
      <c r="A5" s="82"/>
      <c r="B5" s="84"/>
      <c r="C5" s="9" t="s">
        <v>5</v>
      </c>
      <c r="D5" s="10" t="s">
        <v>6</v>
      </c>
      <c r="E5" s="11" t="s">
        <v>7</v>
      </c>
      <c r="F5" s="82"/>
      <c r="G5" s="84"/>
      <c r="H5" s="9" t="s">
        <v>5</v>
      </c>
      <c r="I5" s="10" t="s">
        <v>6</v>
      </c>
      <c r="J5" s="12" t="s">
        <v>7</v>
      </c>
      <c r="K5" s="7"/>
    </row>
    <row r="6" spans="1:11" x14ac:dyDescent="0.15">
      <c r="A6" s="13" t="s">
        <v>8</v>
      </c>
      <c r="B6" s="14">
        <v>5748</v>
      </c>
      <c r="C6" s="14">
        <v>4901</v>
      </c>
      <c r="D6" s="14">
        <v>4885</v>
      </c>
      <c r="E6" s="15">
        <v>9786</v>
      </c>
      <c r="F6" s="16" t="s">
        <v>9</v>
      </c>
      <c r="G6" s="17">
        <v>3454</v>
      </c>
      <c r="H6" s="17">
        <v>3152</v>
      </c>
      <c r="I6" s="17">
        <v>3151</v>
      </c>
      <c r="J6" s="18">
        <v>6303</v>
      </c>
      <c r="K6" s="19"/>
    </row>
    <row r="7" spans="1:11" x14ac:dyDescent="0.15">
      <c r="A7" s="20" t="s">
        <v>10</v>
      </c>
      <c r="B7" s="21">
        <v>964</v>
      </c>
      <c r="C7" s="21">
        <v>846</v>
      </c>
      <c r="D7" s="22">
        <v>949</v>
      </c>
      <c r="E7" s="23">
        <v>1795</v>
      </c>
      <c r="F7" s="24" t="s">
        <v>10</v>
      </c>
      <c r="G7" s="25">
        <v>1946</v>
      </c>
      <c r="H7" s="25">
        <v>1719</v>
      </c>
      <c r="I7" s="25">
        <v>1710</v>
      </c>
      <c r="J7" s="26">
        <v>3429</v>
      </c>
      <c r="K7" s="19"/>
    </row>
    <row r="8" spans="1:11" x14ac:dyDescent="0.15">
      <c r="A8" s="20" t="s">
        <v>11</v>
      </c>
      <c r="B8" s="21">
        <v>1656</v>
      </c>
      <c r="C8" s="21">
        <v>1535</v>
      </c>
      <c r="D8" s="22">
        <v>1510</v>
      </c>
      <c r="E8" s="23">
        <v>3045</v>
      </c>
      <c r="F8" s="24" t="s">
        <v>11</v>
      </c>
      <c r="G8" s="21">
        <v>1508</v>
      </c>
      <c r="H8" s="21">
        <v>1433</v>
      </c>
      <c r="I8" s="21">
        <v>1441</v>
      </c>
      <c r="J8" s="26">
        <v>2874</v>
      </c>
      <c r="K8" s="19"/>
    </row>
    <row r="9" spans="1:11" x14ac:dyDescent="0.15">
      <c r="A9" s="20" t="s">
        <v>12</v>
      </c>
      <c r="B9" s="21">
        <v>838</v>
      </c>
      <c r="C9" s="21">
        <v>711</v>
      </c>
      <c r="D9" s="22">
        <v>707</v>
      </c>
      <c r="E9" s="23">
        <v>1418</v>
      </c>
      <c r="F9" s="16" t="s">
        <v>13</v>
      </c>
      <c r="G9" s="17">
        <v>4331</v>
      </c>
      <c r="H9" s="17">
        <v>4396</v>
      </c>
      <c r="I9" s="17">
        <v>4906</v>
      </c>
      <c r="J9" s="18">
        <v>9302</v>
      </c>
      <c r="K9" s="19"/>
    </row>
    <row r="10" spans="1:11" x14ac:dyDescent="0.15">
      <c r="A10" s="20" t="s">
        <v>14</v>
      </c>
      <c r="B10" s="21">
        <v>1132</v>
      </c>
      <c r="C10" s="21">
        <v>852</v>
      </c>
      <c r="D10" s="22">
        <v>885</v>
      </c>
      <c r="E10" s="23">
        <v>1737</v>
      </c>
      <c r="F10" s="24" t="s">
        <v>10</v>
      </c>
      <c r="G10" s="25">
        <v>431</v>
      </c>
      <c r="H10" s="25">
        <v>462</v>
      </c>
      <c r="I10" s="25">
        <v>555</v>
      </c>
      <c r="J10" s="26">
        <v>1017</v>
      </c>
      <c r="K10" s="19"/>
    </row>
    <row r="11" spans="1:11" x14ac:dyDescent="0.15">
      <c r="A11" s="20" t="s">
        <v>15</v>
      </c>
      <c r="B11" s="21">
        <v>1158</v>
      </c>
      <c r="C11" s="21">
        <v>957</v>
      </c>
      <c r="D11" s="22">
        <v>834</v>
      </c>
      <c r="E11" s="23">
        <v>1791</v>
      </c>
      <c r="F11" s="24" t="s">
        <v>11</v>
      </c>
      <c r="G11" s="21">
        <v>808</v>
      </c>
      <c r="H11" s="21">
        <v>858</v>
      </c>
      <c r="I11" s="21">
        <v>1003</v>
      </c>
      <c r="J11" s="26">
        <v>1861</v>
      </c>
      <c r="K11" s="19"/>
    </row>
    <row r="12" spans="1:11" x14ac:dyDescent="0.15">
      <c r="A12" s="27" t="s">
        <v>16</v>
      </c>
      <c r="B12" s="28">
        <v>6074</v>
      </c>
      <c r="C12" s="28">
        <v>4918</v>
      </c>
      <c r="D12" s="28">
        <v>4973</v>
      </c>
      <c r="E12" s="29">
        <v>9891</v>
      </c>
      <c r="F12" s="24" t="s">
        <v>12</v>
      </c>
      <c r="G12" s="21">
        <v>665</v>
      </c>
      <c r="H12" s="21">
        <v>705</v>
      </c>
      <c r="I12" s="21">
        <v>795</v>
      </c>
      <c r="J12" s="26">
        <v>1500</v>
      </c>
      <c r="K12" s="19"/>
    </row>
    <row r="13" spans="1:11" x14ac:dyDescent="0.15">
      <c r="A13" s="20" t="s">
        <v>10</v>
      </c>
      <c r="B13" s="21">
        <v>2168</v>
      </c>
      <c r="C13" s="21">
        <v>1514</v>
      </c>
      <c r="D13" s="22">
        <v>1594</v>
      </c>
      <c r="E13" s="23">
        <v>3108</v>
      </c>
      <c r="F13" s="24" t="s">
        <v>14</v>
      </c>
      <c r="G13" s="21">
        <v>1207</v>
      </c>
      <c r="H13" s="21">
        <v>1014</v>
      </c>
      <c r="I13" s="21">
        <v>1049</v>
      </c>
      <c r="J13" s="26">
        <v>2063</v>
      </c>
      <c r="K13" s="19"/>
    </row>
    <row r="14" spans="1:11" x14ac:dyDescent="0.15">
      <c r="A14" s="20" t="s">
        <v>11</v>
      </c>
      <c r="B14" s="21">
        <v>2610</v>
      </c>
      <c r="C14" s="21">
        <v>2246</v>
      </c>
      <c r="D14" s="22">
        <v>2246</v>
      </c>
      <c r="E14" s="23">
        <v>4492</v>
      </c>
      <c r="F14" s="24" t="s">
        <v>15</v>
      </c>
      <c r="G14" s="21">
        <v>342</v>
      </c>
      <c r="H14" s="21">
        <v>394</v>
      </c>
      <c r="I14" s="21">
        <v>409</v>
      </c>
      <c r="J14" s="26">
        <v>803</v>
      </c>
      <c r="K14" s="19"/>
    </row>
    <row r="15" spans="1:11" x14ac:dyDescent="0.15">
      <c r="A15" s="20" t="s">
        <v>12</v>
      </c>
      <c r="B15" s="21">
        <v>1296</v>
      </c>
      <c r="C15" s="21">
        <v>1158</v>
      </c>
      <c r="D15" s="22">
        <v>1133</v>
      </c>
      <c r="E15" s="23">
        <v>2291</v>
      </c>
      <c r="F15" s="24" t="s">
        <v>17</v>
      </c>
      <c r="G15" s="21">
        <v>878</v>
      </c>
      <c r="H15" s="21">
        <v>963</v>
      </c>
      <c r="I15" s="21">
        <v>1095</v>
      </c>
      <c r="J15" s="26">
        <v>2058</v>
      </c>
      <c r="K15" s="19"/>
    </row>
    <row r="16" spans="1:11" x14ac:dyDescent="0.15">
      <c r="A16" s="27" t="s">
        <v>18</v>
      </c>
      <c r="B16" s="28">
        <v>10899</v>
      </c>
      <c r="C16" s="28">
        <v>9451</v>
      </c>
      <c r="D16" s="28">
        <v>9396</v>
      </c>
      <c r="E16" s="29">
        <v>18847</v>
      </c>
      <c r="F16" s="16" t="s">
        <v>19</v>
      </c>
      <c r="G16" s="17">
        <v>4327</v>
      </c>
      <c r="H16" s="17">
        <v>4431</v>
      </c>
      <c r="I16" s="17">
        <v>5109</v>
      </c>
      <c r="J16" s="18">
        <v>9540</v>
      </c>
      <c r="K16" s="19"/>
    </row>
    <row r="17" spans="1:11" x14ac:dyDescent="0.15">
      <c r="A17" s="20" t="s">
        <v>10</v>
      </c>
      <c r="B17" s="21">
        <v>1943</v>
      </c>
      <c r="C17" s="21">
        <v>1489</v>
      </c>
      <c r="D17" s="22">
        <v>1531</v>
      </c>
      <c r="E17" s="23">
        <v>3020</v>
      </c>
      <c r="F17" s="24" t="s">
        <v>10</v>
      </c>
      <c r="G17" s="30">
        <v>1405</v>
      </c>
      <c r="H17" s="31">
        <v>1419</v>
      </c>
      <c r="I17" s="31">
        <v>1644</v>
      </c>
      <c r="J17" s="26">
        <v>3063</v>
      </c>
      <c r="K17" s="19"/>
    </row>
    <row r="18" spans="1:11" x14ac:dyDescent="0.15">
      <c r="A18" s="20" t="s">
        <v>11</v>
      </c>
      <c r="B18" s="21">
        <v>3101</v>
      </c>
      <c r="C18" s="21">
        <v>2501</v>
      </c>
      <c r="D18" s="22">
        <v>2436</v>
      </c>
      <c r="E18" s="23">
        <v>4937</v>
      </c>
      <c r="F18" s="24" t="s">
        <v>11</v>
      </c>
      <c r="G18" s="21">
        <v>872</v>
      </c>
      <c r="H18" s="21">
        <v>872</v>
      </c>
      <c r="I18" s="21">
        <v>1017</v>
      </c>
      <c r="J18" s="26">
        <v>1889</v>
      </c>
      <c r="K18" s="19"/>
    </row>
    <row r="19" spans="1:11" x14ac:dyDescent="0.15">
      <c r="A19" s="20" t="s">
        <v>12</v>
      </c>
      <c r="B19" s="21">
        <v>3357</v>
      </c>
      <c r="C19" s="21">
        <v>3060</v>
      </c>
      <c r="D19" s="22">
        <v>2833</v>
      </c>
      <c r="E19" s="23">
        <v>5893</v>
      </c>
      <c r="F19" s="24" t="s">
        <v>12</v>
      </c>
      <c r="G19" s="21">
        <v>490</v>
      </c>
      <c r="H19" s="21">
        <v>516</v>
      </c>
      <c r="I19" s="21">
        <v>576</v>
      </c>
      <c r="J19" s="26">
        <v>1092</v>
      </c>
      <c r="K19" s="19"/>
    </row>
    <row r="20" spans="1:11" x14ac:dyDescent="0.15">
      <c r="A20" s="20" t="s">
        <v>14</v>
      </c>
      <c r="B20" s="21">
        <v>2498</v>
      </c>
      <c r="C20" s="21">
        <v>2401</v>
      </c>
      <c r="D20" s="22">
        <v>2596</v>
      </c>
      <c r="E20" s="23">
        <v>4997</v>
      </c>
      <c r="F20" s="24" t="s">
        <v>14</v>
      </c>
      <c r="G20" s="21">
        <v>548</v>
      </c>
      <c r="H20" s="21">
        <v>599</v>
      </c>
      <c r="I20" s="21">
        <v>663</v>
      </c>
      <c r="J20" s="26">
        <v>1262</v>
      </c>
      <c r="K20" s="19"/>
    </row>
    <row r="21" spans="1:11" x14ac:dyDescent="0.15">
      <c r="A21" s="27" t="s">
        <v>20</v>
      </c>
      <c r="B21" s="28">
        <v>8936</v>
      </c>
      <c r="C21" s="28">
        <v>7760</v>
      </c>
      <c r="D21" s="28">
        <v>7939</v>
      </c>
      <c r="E21" s="29">
        <v>15699</v>
      </c>
      <c r="F21" s="24" t="s">
        <v>15</v>
      </c>
      <c r="G21" s="21">
        <v>1012</v>
      </c>
      <c r="H21" s="21">
        <v>1025</v>
      </c>
      <c r="I21" s="21">
        <v>1209</v>
      </c>
      <c r="J21" s="26">
        <v>2234</v>
      </c>
      <c r="K21" s="19"/>
    </row>
    <row r="22" spans="1:11" x14ac:dyDescent="0.15">
      <c r="A22" s="20" t="s">
        <v>10</v>
      </c>
      <c r="B22" s="21">
        <v>1758</v>
      </c>
      <c r="C22" s="21">
        <v>1519</v>
      </c>
      <c r="D22" s="22">
        <v>1621</v>
      </c>
      <c r="E22" s="23">
        <v>3140</v>
      </c>
      <c r="F22" s="16" t="s">
        <v>21</v>
      </c>
      <c r="G22" s="17">
        <v>1717</v>
      </c>
      <c r="H22" s="17">
        <v>1659</v>
      </c>
      <c r="I22" s="17">
        <v>1999</v>
      </c>
      <c r="J22" s="18">
        <v>3658</v>
      </c>
      <c r="K22" s="19"/>
    </row>
    <row r="23" spans="1:11" x14ac:dyDescent="0.15">
      <c r="A23" s="20" t="s">
        <v>11</v>
      </c>
      <c r="B23" s="21">
        <v>1328</v>
      </c>
      <c r="C23" s="21">
        <v>1172</v>
      </c>
      <c r="D23" s="22">
        <v>1196</v>
      </c>
      <c r="E23" s="23">
        <v>2368</v>
      </c>
      <c r="F23" s="24" t="s">
        <v>11</v>
      </c>
      <c r="G23" s="25">
        <v>942</v>
      </c>
      <c r="H23" s="25">
        <v>943</v>
      </c>
      <c r="I23" s="25">
        <v>1112</v>
      </c>
      <c r="J23" s="26">
        <v>2055</v>
      </c>
      <c r="K23" s="19"/>
    </row>
    <row r="24" spans="1:11" x14ac:dyDescent="0.15">
      <c r="A24" s="20" t="s">
        <v>12</v>
      </c>
      <c r="B24" s="21">
        <v>1216</v>
      </c>
      <c r="C24" s="21">
        <v>1061</v>
      </c>
      <c r="D24" s="22">
        <v>1062</v>
      </c>
      <c r="E24" s="23">
        <v>2123</v>
      </c>
      <c r="F24" s="24" t="s">
        <v>12</v>
      </c>
      <c r="G24" s="21">
        <v>750</v>
      </c>
      <c r="H24" s="21">
        <v>696</v>
      </c>
      <c r="I24" s="21">
        <v>880</v>
      </c>
      <c r="J24" s="26">
        <v>1576</v>
      </c>
      <c r="K24" s="19"/>
    </row>
    <row r="25" spans="1:11" x14ac:dyDescent="0.15">
      <c r="A25" s="20" t="s">
        <v>14</v>
      </c>
      <c r="B25" s="21">
        <v>2078</v>
      </c>
      <c r="C25" s="21">
        <v>1807</v>
      </c>
      <c r="D25" s="22">
        <v>1788</v>
      </c>
      <c r="E25" s="23">
        <v>3595</v>
      </c>
      <c r="F25" s="24" t="s">
        <v>22</v>
      </c>
      <c r="G25" s="21">
        <v>25</v>
      </c>
      <c r="H25" s="21">
        <v>20</v>
      </c>
      <c r="I25" s="21">
        <v>7</v>
      </c>
      <c r="J25" s="26">
        <v>27</v>
      </c>
      <c r="K25" s="19"/>
    </row>
    <row r="26" spans="1:11" x14ac:dyDescent="0.15">
      <c r="A26" s="20" t="s">
        <v>15</v>
      </c>
      <c r="B26" s="21">
        <v>1309</v>
      </c>
      <c r="C26" s="21">
        <v>1159</v>
      </c>
      <c r="D26" s="22">
        <v>1167</v>
      </c>
      <c r="E26" s="23">
        <v>2326</v>
      </c>
      <c r="F26" s="32" t="s">
        <v>23</v>
      </c>
      <c r="G26" s="17">
        <v>16</v>
      </c>
      <c r="H26" s="17">
        <v>16</v>
      </c>
      <c r="I26" s="17">
        <v>0</v>
      </c>
      <c r="J26" s="33">
        <v>16</v>
      </c>
      <c r="K26" s="19"/>
    </row>
    <row r="27" spans="1:11" ht="14.25" thickBot="1" x14ac:dyDescent="0.2">
      <c r="A27" s="20" t="s">
        <v>17</v>
      </c>
      <c r="B27" s="21">
        <v>1247</v>
      </c>
      <c r="C27" s="21">
        <v>1042</v>
      </c>
      <c r="D27" s="22">
        <v>1105</v>
      </c>
      <c r="E27" s="23">
        <v>2147</v>
      </c>
      <c r="F27" s="34" t="s">
        <v>24</v>
      </c>
      <c r="G27" s="17">
        <v>0</v>
      </c>
      <c r="H27" s="17">
        <v>0</v>
      </c>
      <c r="I27" s="17">
        <v>0</v>
      </c>
      <c r="J27" s="33">
        <v>0</v>
      </c>
      <c r="K27" s="19"/>
    </row>
    <row r="28" spans="1:11" ht="14.25" thickBot="1" x14ac:dyDescent="0.2">
      <c r="A28" s="35" t="s">
        <v>25</v>
      </c>
      <c r="B28" s="36">
        <v>9504</v>
      </c>
      <c r="C28" s="28">
        <v>8252</v>
      </c>
      <c r="D28" s="28">
        <v>8847</v>
      </c>
      <c r="E28" s="29">
        <v>17099</v>
      </c>
      <c r="F28" s="37" t="s">
        <v>26</v>
      </c>
      <c r="G28" s="38">
        <v>26661</v>
      </c>
      <c r="H28" s="38">
        <v>27053</v>
      </c>
      <c r="I28" s="38">
        <v>29832</v>
      </c>
      <c r="J28" s="39">
        <v>56885</v>
      </c>
      <c r="K28" s="19"/>
    </row>
    <row r="29" spans="1:11" x14ac:dyDescent="0.15">
      <c r="A29" s="20" t="s">
        <v>10</v>
      </c>
      <c r="B29" s="21">
        <v>1449</v>
      </c>
      <c r="C29" s="21">
        <v>1396</v>
      </c>
      <c r="D29" s="22">
        <v>1474</v>
      </c>
      <c r="E29" s="23">
        <v>2870</v>
      </c>
      <c r="F29" s="40" t="s">
        <v>27</v>
      </c>
      <c r="G29" s="41">
        <v>3700</v>
      </c>
      <c r="H29" s="41">
        <v>4828</v>
      </c>
      <c r="I29" s="41">
        <v>5098</v>
      </c>
      <c r="J29" s="42">
        <v>9926</v>
      </c>
      <c r="K29" s="19"/>
    </row>
    <row r="30" spans="1:11" x14ac:dyDescent="0.15">
      <c r="A30" s="20" t="s">
        <v>11</v>
      </c>
      <c r="B30" s="21">
        <v>1677</v>
      </c>
      <c r="C30" s="21">
        <v>1568</v>
      </c>
      <c r="D30" s="22">
        <v>1625</v>
      </c>
      <c r="E30" s="23">
        <v>3193</v>
      </c>
      <c r="F30" s="24" t="s">
        <v>10</v>
      </c>
      <c r="G30" s="21">
        <v>574</v>
      </c>
      <c r="H30" s="21">
        <v>701</v>
      </c>
      <c r="I30" s="21">
        <v>730</v>
      </c>
      <c r="J30" s="23">
        <v>1431</v>
      </c>
      <c r="K30" s="19"/>
    </row>
    <row r="31" spans="1:11" x14ac:dyDescent="0.15">
      <c r="A31" s="20" t="s">
        <v>12</v>
      </c>
      <c r="B31" s="21">
        <v>2341</v>
      </c>
      <c r="C31" s="21">
        <v>2018</v>
      </c>
      <c r="D31" s="22">
        <v>2174</v>
      </c>
      <c r="E31" s="23">
        <v>4192</v>
      </c>
      <c r="F31" s="43" t="s">
        <v>11</v>
      </c>
      <c r="G31" s="21">
        <v>279</v>
      </c>
      <c r="H31" s="21">
        <v>387</v>
      </c>
      <c r="I31" s="21">
        <v>406</v>
      </c>
      <c r="J31" s="23">
        <v>793</v>
      </c>
      <c r="K31" s="19"/>
    </row>
    <row r="32" spans="1:11" x14ac:dyDescent="0.15">
      <c r="A32" s="20" t="s">
        <v>14</v>
      </c>
      <c r="B32" s="21">
        <v>1626</v>
      </c>
      <c r="C32" s="21">
        <v>1392</v>
      </c>
      <c r="D32" s="22">
        <v>1502</v>
      </c>
      <c r="E32" s="23">
        <v>2894</v>
      </c>
      <c r="F32" s="43" t="s">
        <v>12</v>
      </c>
      <c r="G32" s="21">
        <v>460</v>
      </c>
      <c r="H32" s="21">
        <v>668</v>
      </c>
      <c r="I32" s="21">
        <v>678</v>
      </c>
      <c r="J32" s="23">
        <v>1346</v>
      </c>
      <c r="K32" s="19"/>
    </row>
    <row r="33" spans="1:11" ht="14.25" thickBot="1" x14ac:dyDescent="0.2">
      <c r="A33" s="44" t="s">
        <v>15</v>
      </c>
      <c r="B33" s="45">
        <v>2411</v>
      </c>
      <c r="C33" s="45">
        <v>1878</v>
      </c>
      <c r="D33" s="46">
        <v>2072</v>
      </c>
      <c r="E33" s="47">
        <v>3950</v>
      </c>
      <c r="F33" s="43" t="s">
        <v>14</v>
      </c>
      <c r="G33" s="21">
        <v>794</v>
      </c>
      <c r="H33" s="21">
        <v>845</v>
      </c>
      <c r="I33" s="21">
        <v>924</v>
      </c>
      <c r="J33" s="23">
        <v>1769</v>
      </c>
      <c r="K33" s="19"/>
    </row>
    <row r="34" spans="1:11" ht="14.25" thickBot="1" x14ac:dyDescent="0.2">
      <c r="A34" s="48" t="s">
        <v>28</v>
      </c>
      <c r="B34" s="49">
        <v>41161</v>
      </c>
      <c r="C34" s="50">
        <v>35282</v>
      </c>
      <c r="D34" s="50">
        <v>36040</v>
      </c>
      <c r="E34" s="51">
        <v>71322</v>
      </c>
      <c r="F34" s="43" t="s">
        <v>15</v>
      </c>
      <c r="G34" s="21">
        <v>1005</v>
      </c>
      <c r="H34" s="21">
        <v>1364</v>
      </c>
      <c r="I34" s="21">
        <v>1462</v>
      </c>
      <c r="J34" s="23">
        <v>2826</v>
      </c>
      <c r="K34" s="19"/>
    </row>
    <row r="35" spans="1:11" x14ac:dyDescent="0.15">
      <c r="A35" s="52" t="s">
        <v>29</v>
      </c>
      <c r="B35" s="53">
        <v>4165</v>
      </c>
      <c r="C35" s="53">
        <v>4887</v>
      </c>
      <c r="D35" s="53">
        <v>5110</v>
      </c>
      <c r="E35" s="54">
        <v>9997</v>
      </c>
      <c r="F35" s="43" t="s">
        <v>17</v>
      </c>
      <c r="G35" s="21">
        <v>588</v>
      </c>
      <c r="H35" s="21">
        <v>863</v>
      </c>
      <c r="I35" s="21">
        <v>898</v>
      </c>
      <c r="J35" s="23">
        <v>1761</v>
      </c>
      <c r="K35" s="19"/>
    </row>
    <row r="36" spans="1:11" ht="18.75" x14ac:dyDescent="0.4">
      <c r="A36" s="20" t="s">
        <v>10</v>
      </c>
      <c r="B36" s="21">
        <v>1447</v>
      </c>
      <c r="C36" s="21">
        <v>1751</v>
      </c>
      <c r="D36" s="22">
        <v>1792</v>
      </c>
      <c r="E36" s="23">
        <v>3543</v>
      </c>
      <c r="F36" s="43" t="s">
        <v>30</v>
      </c>
      <c r="G36" s="55">
        <v>0</v>
      </c>
      <c r="H36" s="56">
        <v>0</v>
      </c>
      <c r="I36" s="55">
        <v>0</v>
      </c>
      <c r="J36" s="23">
        <v>0</v>
      </c>
      <c r="K36" s="19"/>
    </row>
    <row r="37" spans="1:11" x14ac:dyDescent="0.15">
      <c r="A37" s="20" t="s">
        <v>11</v>
      </c>
      <c r="B37" s="21">
        <v>1845</v>
      </c>
      <c r="C37" s="21">
        <v>2214</v>
      </c>
      <c r="D37" s="22">
        <v>2291</v>
      </c>
      <c r="E37" s="23">
        <v>4505</v>
      </c>
      <c r="F37" s="57" t="s">
        <v>31</v>
      </c>
      <c r="G37" s="58">
        <v>5940</v>
      </c>
      <c r="H37" s="58">
        <v>7701</v>
      </c>
      <c r="I37" s="58">
        <v>8043</v>
      </c>
      <c r="J37" s="59">
        <v>15744</v>
      </c>
      <c r="K37" s="19"/>
    </row>
    <row r="38" spans="1:11" x14ac:dyDescent="0.15">
      <c r="A38" s="20" t="s">
        <v>12</v>
      </c>
      <c r="B38" s="21">
        <v>873</v>
      </c>
      <c r="C38" s="21">
        <v>922</v>
      </c>
      <c r="D38" s="22">
        <v>1027</v>
      </c>
      <c r="E38" s="23">
        <v>1949</v>
      </c>
      <c r="F38" s="60" t="s">
        <v>10</v>
      </c>
      <c r="G38" s="21">
        <v>1782</v>
      </c>
      <c r="H38" s="21">
        <v>1924</v>
      </c>
      <c r="I38" s="21">
        <v>2138</v>
      </c>
      <c r="J38" s="26">
        <v>4062</v>
      </c>
      <c r="K38" s="19"/>
    </row>
    <row r="39" spans="1:11" x14ac:dyDescent="0.15">
      <c r="A39" s="27" t="s">
        <v>32</v>
      </c>
      <c r="B39" s="28">
        <v>17</v>
      </c>
      <c r="C39" s="28">
        <v>18</v>
      </c>
      <c r="D39" s="28">
        <v>3</v>
      </c>
      <c r="E39" s="29">
        <v>21</v>
      </c>
      <c r="F39" s="24" t="s">
        <v>11</v>
      </c>
      <c r="G39" s="21">
        <v>775</v>
      </c>
      <c r="H39" s="21">
        <v>890</v>
      </c>
      <c r="I39" s="21">
        <v>811</v>
      </c>
      <c r="J39" s="26">
        <v>1701</v>
      </c>
      <c r="K39" s="19"/>
    </row>
    <row r="40" spans="1:11" x14ac:dyDescent="0.15">
      <c r="A40" s="20" t="s">
        <v>10</v>
      </c>
      <c r="B40" s="21">
        <v>12</v>
      </c>
      <c r="C40" s="21">
        <v>13</v>
      </c>
      <c r="D40" s="22">
        <v>3</v>
      </c>
      <c r="E40" s="23">
        <v>16</v>
      </c>
      <c r="F40" s="24" t="s">
        <v>12</v>
      </c>
      <c r="G40" s="21">
        <v>1083</v>
      </c>
      <c r="H40" s="21">
        <v>1513</v>
      </c>
      <c r="I40" s="21">
        <v>1637</v>
      </c>
      <c r="J40" s="26">
        <v>3150</v>
      </c>
      <c r="K40" s="19"/>
    </row>
    <row r="41" spans="1:11" x14ac:dyDescent="0.15">
      <c r="A41" s="20" t="s">
        <v>11</v>
      </c>
      <c r="B41" s="21">
        <v>1</v>
      </c>
      <c r="C41" s="21">
        <v>1</v>
      </c>
      <c r="D41" s="22">
        <v>0</v>
      </c>
      <c r="E41" s="23">
        <v>1</v>
      </c>
      <c r="F41" s="24" t="s">
        <v>14</v>
      </c>
      <c r="G41" s="21">
        <v>175</v>
      </c>
      <c r="H41" s="21">
        <v>249</v>
      </c>
      <c r="I41" s="21">
        <v>285</v>
      </c>
      <c r="J41" s="26">
        <v>534</v>
      </c>
      <c r="K41" s="19"/>
    </row>
    <row r="42" spans="1:11" x14ac:dyDescent="0.15">
      <c r="A42" s="20" t="s">
        <v>12</v>
      </c>
      <c r="B42" s="21">
        <v>4</v>
      </c>
      <c r="C42" s="21">
        <v>4</v>
      </c>
      <c r="D42" s="22">
        <v>0</v>
      </c>
      <c r="E42" s="23">
        <v>4</v>
      </c>
      <c r="F42" s="24" t="s">
        <v>15</v>
      </c>
      <c r="G42" s="21">
        <v>1278</v>
      </c>
      <c r="H42" s="21">
        <v>1735</v>
      </c>
      <c r="I42" s="21">
        <v>1794</v>
      </c>
      <c r="J42" s="61">
        <v>3529</v>
      </c>
      <c r="K42" s="19"/>
    </row>
    <row r="43" spans="1:11" x14ac:dyDescent="0.15">
      <c r="A43" s="62" t="s">
        <v>33</v>
      </c>
      <c r="B43" s="28">
        <v>2680</v>
      </c>
      <c r="C43" s="28">
        <v>2877</v>
      </c>
      <c r="D43" s="28">
        <v>3294</v>
      </c>
      <c r="E43" s="29">
        <v>6171</v>
      </c>
      <c r="F43" s="63" t="s">
        <v>17</v>
      </c>
      <c r="G43" s="21">
        <v>654</v>
      </c>
      <c r="H43" s="21">
        <v>1068</v>
      </c>
      <c r="I43" s="21">
        <v>1040</v>
      </c>
      <c r="J43" s="61">
        <v>2108</v>
      </c>
      <c r="K43" s="19"/>
    </row>
    <row r="44" spans="1:11" x14ac:dyDescent="0.15">
      <c r="A44" s="20" t="s">
        <v>10</v>
      </c>
      <c r="B44" s="21">
        <v>354</v>
      </c>
      <c r="C44" s="21">
        <v>406</v>
      </c>
      <c r="D44" s="22">
        <v>479</v>
      </c>
      <c r="E44" s="23">
        <v>885</v>
      </c>
      <c r="F44" s="24" t="s">
        <v>30</v>
      </c>
      <c r="G44" s="55">
        <v>193</v>
      </c>
      <c r="H44" s="55">
        <v>322</v>
      </c>
      <c r="I44" s="55">
        <v>338</v>
      </c>
      <c r="J44" s="26">
        <v>660</v>
      </c>
      <c r="K44" s="19"/>
    </row>
    <row r="45" spans="1:11" x14ac:dyDescent="0.15">
      <c r="A45" s="20" t="s">
        <v>11</v>
      </c>
      <c r="B45" s="21">
        <v>535</v>
      </c>
      <c r="C45" s="21">
        <v>630</v>
      </c>
      <c r="D45" s="22">
        <v>686</v>
      </c>
      <c r="E45" s="23">
        <v>1316</v>
      </c>
      <c r="F45" s="24" t="s">
        <v>34</v>
      </c>
      <c r="G45" s="21">
        <v>0</v>
      </c>
      <c r="H45" s="21">
        <v>0</v>
      </c>
      <c r="I45" s="21">
        <v>0</v>
      </c>
      <c r="J45" s="64">
        <v>0</v>
      </c>
      <c r="K45" s="19"/>
    </row>
    <row r="46" spans="1:11" x14ac:dyDescent="0.15">
      <c r="A46" s="20" t="s">
        <v>12</v>
      </c>
      <c r="B46" s="21">
        <v>1457</v>
      </c>
      <c r="C46" s="21">
        <v>1491</v>
      </c>
      <c r="D46" s="22">
        <v>1721</v>
      </c>
      <c r="E46" s="23">
        <v>3212</v>
      </c>
      <c r="F46" s="32" t="s">
        <v>35</v>
      </c>
      <c r="G46" s="17">
        <v>5511</v>
      </c>
      <c r="H46" s="17">
        <v>7435</v>
      </c>
      <c r="I46" s="17">
        <v>7935</v>
      </c>
      <c r="J46" s="18">
        <v>15370</v>
      </c>
      <c r="K46" s="19"/>
    </row>
    <row r="47" spans="1:11" x14ac:dyDescent="0.15">
      <c r="A47" s="44" t="s">
        <v>14</v>
      </c>
      <c r="B47" s="45">
        <v>334</v>
      </c>
      <c r="C47" s="45">
        <v>350</v>
      </c>
      <c r="D47" s="46">
        <v>408</v>
      </c>
      <c r="E47" s="23">
        <v>758</v>
      </c>
      <c r="F47" s="60" t="s">
        <v>10</v>
      </c>
      <c r="G47" s="21">
        <v>830</v>
      </c>
      <c r="H47" s="21">
        <v>1047</v>
      </c>
      <c r="I47" s="21">
        <v>1059</v>
      </c>
      <c r="J47" s="26">
        <v>2106</v>
      </c>
      <c r="K47" s="19"/>
    </row>
    <row r="48" spans="1:11" x14ac:dyDescent="0.15">
      <c r="A48" s="65" t="s">
        <v>36</v>
      </c>
      <c r="B48" s="66">
        <v>3287</v>
      </c>
      <c r="C48" s="66">
        <v>2623</v>
      </c>
      <c r="D48" s="66">
        <v>2993</v>
      </c>
      <c r="E48" s="29">
        <v>5616</v>
      </c>
      <c r="F48" s="24" t="s">
        <v>11</v>
      </c>
      <c r="G48" s="25">
        <v>451</v>
      </c>
      <c r="H48" s="25">
        <v>487</v>
      </c>
      <c r="I48" s="25">
        <v>583</v>
      </c>
      <c r="J48" s="26">
        <v>1070</v>
      </c>
      <c r="K48" s="19"/>
    </row>
    <row r="49" spans="1:11" x14ac:dyDescent="0.15">
      <c r="A49" s="20" t="s">
        <v>10</v>
      </c>
      <c r="B49" s="21">
        <v>964</v>
      </c>
      <c r="C49" s="21">
        <v>694</v>
      </c>
      <c r="D49" s="22">
        <v>781</v>
      </c>
      <c r="E49" s="23">
        <v>1475</v>
      </c>
      <c r="F49" s="24" t="s">
        <v>12</v>
      </c>
      <c r="G49" s="21">
        <v>629</v>
      </c>
      <c r="H49" s="21">
        <v>772</v>
      </c>
      <c r="I49" s="21">
        <v>804</v>
      </c>
      <c r="J49" s="26">
        <v>1576</v>
      </c>
      <c r="K49" s="19"/>
    </row>
    <row r="50" spans="1:11" x14ac:dyDescent="0.15">
      <c r="A50" s="20" t="s">
        <v>11</v>
      </c>
      <c r="B50" s="21">
        <v>1008</v>
      </c>
      <c r="C50" s="21">
        <v>755</v>
      </c>
      <c r="D50" s="22">
        <v>905</v>
      </c>
      <c r="E50" s="23">
        <v>1660</v>
      </c>
      <c r="F50" s="24" t="s">
        <v>14</v>
      </c>
      <c r="G50" s="21">
        <v>744</v>
      </c>
      <c r="H50" s="21">
        <v>1170</v>
      </c>
      <c r="I50" s="21">
        <v>1247</v>
      </c>
      <c r="J50" s="26">
        <v>2417</v>
      </c>
      <c r="K50" s="19"/>
    </row>
    <row r="51" spans="1:11" x14ac:dyDescent="0.15">
      <c r="A51" s="20" t="s">
        <v>12</v>
      </c>
      <c r="B51" s="21">
        <v>646</v>
      </c>
      <c r="C51" s="21">
        <v>604</v>
      </c>
      <c r="D51" s="22">
        <v>610</v>
      </c>
      <c r="E51" s="23">
        <v>1214</v>
      </c>
      <c r="F51" s="24" t="s">
        <v>15</v>
      </c>
      <c r="G51" s="45">
        <v>1171</v>
      </c>
      <c r="H51" s="45">
        <v>1645</v>
      </c>
      <c r="I51" s="45">
        <v>1728</v>
      </c>
      <c r="J51" s="26">
        <v>3373</v>
      </c>
      <c r="K51" s="19"/>
    </row>
    <row r="52" spans="1:11" x14ac:dyDescent="0.15">
      <c r="A52" s="20" t="s">
        <v>14</v>
      </c>
      <c r="B52" s="21">
        <v>669</v>
      </c>
      <c r="C52" s="21">
        <v>570</v>
      </c>
      <c r="D52" s="22">
        <v>697</v>
      </c>
      <c r="E52" s="23">
        <v>1267</v>
      </c>
      <c r="F52" s="63" t="s">
        <v>17</v>
      </c>
      <c r="G52" s="45">
        <v>735</v>
      </c>
      <c r="H52" s="45">
        <v>900</v>
      </c>
      <c r="I52" s="45">
        <v>994</v>
      </c>
      <c r="J52" s="26">
        <v>1894</v>
      </c>
      <c r="K52" s="19"/>
    </row>
    <row r="53" spans="1:11" x14ac:dyDescent="0.15">
      <c r="A53" s="62" t="s">
        <v>37</v>
      </c>
      <c r="B53" s="17">
        <v>2667</v>
      </c>
      <c r="C53" s="17">
        <v>2994</v>
      </c>
      <c r="D53" s="17">
        <v>3267</v>
      </c>
      <c r="E53" s="33">
        <v>6261</v>
      </c>
      <c r="F53" s="24" t="s">
        <v>30</v>
      </c>
      <c r="G53" s="55">
        <v>325</v>
      </c>
      <c r="H53" s="55">
        <v>481</v>
      </c>
      <c r="I53" s="55">
        <v>539</v>
      </c>
      <c r="J53" s="26">
        <v>1020</v>
      </c>
      <c r="K53" s="19"/>
    </row>
    <row r="54" spans="1:11" x14ac:dyDescent="0.15">
      <c r="A54" s="20" t="s">
        <v>10</v>
      </c>
      <c r="B54" s="25">
        <v>859</v>
      </c>
      <c r="C54" s="25">
        <v>1065</v>
      </c>
      <c r="D54" s="25">
        <v>1167</v>
      </c>
      <c r="E54" s="67">
        <v>2232</v>
      </c>
      <c r="F54" s="24" t="s">
        <v>34</v>
      </c>
      <c r="G54" s="21">
        <v>562</v>
      </c>
      <c r="H54" s="21">
        <v>915</v>
      </c>
      <c r="I54" s="21">
        <v>935</v>
      </c>
      <c r="J54" s="26">
        <v>1850</v>
      </c>
      <c r="K54" s="19"/>
    </row>
    <row r="55" spans="1:11" ht="14.25" thickBot="1" x14ac:dyDescent="0.2">
      <c r="A55" s="20" t="s">
        <v>11</v>
      </c>
      <c r="B55" s="21">
        <v>778</v>
      </c>
      <c r="C55" s="21">
        <v>871</v>
      </c>
      <c r="D55" s="21">
        <v>992</v>
      </c>
      <c r="E55" s="67">
        <v>1863</v>
      </c>
      <c r="F55" s="68" t="s">
        <v>38</v>
      </c>
      <c r="G55" s="45">
        <v>64</v>
      </c>
      <c r="H55" s="45">
        <v>18</v>
      </c>
      <c r="I55" s="45">
        <v>46</v>
      </c>
      <c r="J55" s="69">
        <v>64</v>
      </c>
      <c r="K55" s="19"/>
    </row>
    <row r="56" spans="1:11" ht="14.25" thickBot="1" x14ac:dyDescent="0.2">
      <c r="A56" s="20" t="s">
        <v>12</v>
      </c>
      <c r="B56" s="21">
        <v>502</v>
      </c>
      <c r="C56" s="21">
        <v>522</v>
      </c>
      <c r="D56" s="21">
        <v>604</v>
      </c>
      <c r="E56" s="67">
        <v>1126</v>
      </c>
      <c r="F56" s="70" t="s">
        <v>39</v>
      </c>
      <c r="G56" s="71">
        <v>15151</v>
      </c>
      <c r="H56" s="71">
        <v>19964</v>
      </c>
      <c r="I56" s="71">
        <v>21076</v>
      </c>
      <c r="J56" s="72">
        <v>41040</v>
      </c>
      <c r="K56" s="19"/>
    </row>
    <row r="57" spans="1:11" ht="14.25" thickBot="1" x14ac:dyDescent="0.2">
      <c r="A57" s="73" t="s">
        <v>14</v>
      </c>
      <c r="B57" s="74">
        <v>528</v>
      </c>
      <c r="C57" s="74">
        <v>536</v>
      </c>
      <c r="D57" s="74">
        <v>504</v>
      </c>
      <c r="E57" s="75">
        <v>1040</v>
      </c>
      <c r="F57" s="76" t="s">
        <v>40</v>
      </c>
      <c r="G57" s="77">
        <v>82973</v>
      </c>
      <c r="H57" s="77">
        <v>82299</v>
      </c>
      <c r="I57" s="77">
        <v>86948</v>
      </c>
      <c r="J57" s="78">
        <v>169247</v>
      </c>
      <c r="K57" s="19"/>
    </row>
    <row r="58" spans="1:11" x14ac:dyDescent="0.15">
      <c r="A58" s="3" t="s">
        <v>41</v>
      </c>
    </row>
  </sheetData>
  <mergeCells count="6">
    <mergeCell ref="I2:J2"/>
    <mergeCell ref="H3:I3"/>
    <mergeCell ref="A4:A5"/>
    <mergeCell ref="B4:B5"/>
    <mergeCell ref="F4:F5"/>
    <mergeCell ref="G4:G5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L16" sqref="L16"/>
    </sheetView>
  </sheetViews>
  <sheetFormatPr defaultRowHeight="13.5" x14ac:dyDescent="0.15"/>
  <cols>
    <col min="1" max="1" width="13.125" style="3" customWidth="1"/>
    <col min="2" max="5" width="8.625" style="3" customWidth="1"/>
    <col min="6" max="6" width="13.125" style="3" customWidth="1"/>
    <col min="7" max="10" width="8.625" style="3" customWidth="1"/>
    <col min="11" max="256" width="9" style="3"/>
    <col min="257" max="257" width="13.125" style="3" customWidth="1"/>
    <col min="258" max="261" width="8.625" style="3" customWidth="1"/>
    <col min="262" max="262" width="13.125" style="3" customWidth="1"/>
    <col min="263" max="266" width="8.625" style="3" customWidth="1"/>
    <col min="267" max="512" width="9" style="3"/>
    <col min="513" max="513" width="13.125" style="3" customWidth="1"/>
    <col min="514" max="517" width="8.625" style="3" customWidth="1"/>
    <col min="518" max="518" width="13.125" style="3" customWidth="1"/>
    <col min="519" max="522" width="8.625" style="3" customWidth="1"/>
    <col min="523" max="768" width="9" style="3"/>
    <col min="769" max="769" width="13.125" style="3" customWidth="1"/>
    <col min="770" max="773" width="8.625" style="3" customWidth="1"/>
    <col min="774" max="774" width="13.125" style="3" customWidth="1"/>
    <col min="775" max="778" width="8.625" style="3" customWidth="1"/>
    <col min="779" max="1024" width="9" style="3"/>
    <col min="1025" max="1025" width="13.125" style="3" customWidth="1"/>
    <col min="1026" max="1029" width="8.625" style="3" customWidth="1"/>
    <col min="1030" max="1030" width="13.125" style="3" customWidth="1"/>
    <col min="1031" max="1034" width="8.625" style="3" customWidth="1"/>
    <col min="1035" max="1280" width="9" style="3"/>
    <col min="1281" max="1281" width="13.125" style="3" customWidth="1"/>
    <col min="1282" max="1285" width="8.625" style="3" customWidth="1"/>
    <col min="1286" max="1286" width="13.125" style="3" customWidth="1"/>
    <col min="1287" max="1290" width="8.625" style="3" customWidth="1"/>
    <col min="1291" max="1536" width="9" style="3"/>
    <col min="1537" max="1537" width="13.125" style="3" customWidth="1"/>
    <col min="1538" max="1541" width="8.625" style="3" customWidth="1"/>
    <col min="1542" max="1542" width="13.125" style="3" customWidth="1"/>
    <col min="1543" max="1546" width="8.625" style="3" customWidth="1"/>
    <col min="1547" max="1792" width="9" style="3"/>
    <col min="1793" max="1793" width="13.125" style="3" customWidth="1"/>
    <col min="1794" max="1797" width="8.625" style="3" customWidth="1"/>
    <col min="1798" max="1798" width="13.125" style="3" customWidth="1"/>
    <col min="1799" max="1802" width="8.625" style="3" customWidth="1"/>
    <col min="1803" max="2048" width="9" style="3"/>
    <col min="2049" max="2049" width="13.125" style="3" customWidth="1"/>
    <col min="2050" max="2053" width="8.625" style="3" customWidth="1"/>
    <col min="2054" max="2054" width="13.125" style="3" customWidth="1"/>
    <col min="2055" max="2058" width="8.625" style="3" customWidth="1"/>
    <col min="2059" max="2304" width="9" style="3"/>
    <col min="2305" max="2305" width="13.125" style="3" customWidth="1"/>
    <col min="2306" max="2309" width="8.625" style="3" customWidth="1"/>
    <col min="2310" max="2310" width="13.125" style="3" customWidth="1"/>
    <col min="2311" max="2314" width="8.625" style="3" customWidth="1"/>
    <col min="2315" max="2560" width="9" style="3"/>
    <col min="2561" max="2561" width="13.125" style="3" customWidth="1"/>
    <col min="2562" max="2565" width="8.625" style="3" customWidth="1"/>
    <col min="2566" max="2566" width="13.125" style="3" customWidth="1"/>
    <col min="2567" max="2570" width="8.625" style="3" customWidth="1"/>
    <col min="2571" max="2816" width="9" style="3"/>
    <col min="2817" max="2817" width="13.125" style="3" customWidth="1"/>
    <col min="2818" max="2821" width="8.625" style="3" customWidth="1"/>
    <col min="2822" max="2822" width="13.125" style="3" customWidth="1"/>
    <col min="2823" max="2826" width="8.625" style="3" customWidth="1"/>
    <col min="2827" max="3072" width="9" style="3"/>
    <col min="3073" max="3073" width="13.125" style="3" customWidth="1"/>
    <col min="3074" max="3077" width="8.625" style="3" customWidth="1"/>
    <col min="3078" max="3078" width="13.125" style="3" customWidth="1"/>
    <col min="3079" max="3082" width="8.625" style="3" customWidth="1"/>
    <col min="3083" max="3328" width="9" style="3"/>
    <col min="3329" max="3329" width="13.125" style="3" customWidth="1"/>
    <col min="3330" max="3333" width="8.625" style="3" customWidth="1"/>
    <col min="3334" max="3334" width="13.125" style="3" customWidth="1"/>
    <col min="3335" max="3338" width="8.625" style="3" customWidth="1"/>
    <col min="3339" max="3584" width="9" style="3"/>
    <col min="3585" max="3585" width="13.125" style="3" customWidth="1"/>
    <col min="3586" max="3589" width="8.625" style="3" customWidth="1"/>
    <col min="3590" max="3590" width="13.125" style="3" customWidth="1"/>
    <col min="3591" max="3594" width="8.625" style="3" customWidth="1"/>
    <col min="3595" max="3840" width="9" style="3"/>
    <col min="3841" max="3841" width="13.125" style="3" customWidth="1"/>
    <col min="3842" max="3845" width="8.625" style="3" customWidth="1"/>
    <col min="3846" max="3846" width="13.125" style="3" customWidth="1"/>
    <col min="3847" max="3850" width="8.625" style="3" customWidth="1"/>
    <col min="3851" max="4096" width="9" style="3"/>
    <col min="4097" max="4097" width="13.125" style="3" customWidth="1"/>
    <col min="4098" max="4101" width="8.625" style="3" customWidth="1"/>
    <col min="4102" max="4102" width="13.125" style="3" customWidth="1"/>
    <col min="4103" max="4106" width="8.625" style="3" customWidth="1"/>
    <col min="4107" max="4352" width="9" style="3"/>
    <col min="4353" max="4353" width="13.125" style="3" customWidth="1"/>
    <col min="4354" max="4357" width="8.625" style="3" customWidth="1"/>
    <col min="4358" max="4358" width="13.125" style="3" customWidth="1"/>
    <col min="4359" max="4362" width="8.625" style="3" customWidth="1"/>
    <col min="4363" max="4608" width="9" style="3"/>
    <col min="4609" max="4609" width="13.125" style="3" customWidth="1"/>
    <col min="4610" max="4613" width="8.625" style="3" customWidth="1"/>
    <col min="4614" max="4614" width="13.125" style="3" customWidth="1"/>
    <col min="4615" max="4618" width="8.625" style="3" customWidth="1"/>
    <col min="4619" max="4864" width="9" style="3"/>
    <col min="4865" max="4865" width="13.125" style="3" customWidth="1"/>
    <col min="4866" max="4869" width="8.625" style="3" customWidth="1"/>
    <col min="4870" max="4870" width="13.125" style="3" customWidth="1"/>
    <col min="4871" max="4874" width="8.625" style="3" customWidth="1"/>
    <col min="4875" max="5120" width="9" style="3"/>
    <col min="5121" max="5121" width="13.125" style="3" customWidth="1"/>
    <col min="5122" max="5125" width="8.625" style="3" customWidth="1"/>
    <col min="5126" max="5126" width="13.125" style="3" customWidth="1"/>
    <col min="5127" max="5130" width="8.625" style="3" customWidth="1"/>
    <col min="5131" max="5376" width="9" style="3"/>
    <col min="5377" max="5377" width="13.125" style="3" customWidth="1"/>
    <col min="5378" max="5381" width="8.625" style="3" customWidth="1"/>
    <col min="5382" max="5382" width="13.125" style="3" customWidth="1"/>
    <col min="5383" max="5386" width="8.625" style="3" customWidth="1"/>
    <col min="5387" max="5632" width="9" style="3"/>
    <col min="5633" max="5633" width="13.125" style="3" customWidth="1"/>
    <col min="5634" max="5637" width="8.625" style="3" customWidth="1"/>
    <col min="5638" max="5638" width="13.125" style="3" customWidth="1"/>
    <col min="5639" max="5642" width="8.625" style="3" customWidth="1"/>
    <col min="5643" max="5888" width="9" style="3"/>
    <col min="5889" max="5889" width="13.125" style="3" customWidth="1"/>
    <col min="5890" max="5893" width="8.625" style="3" customWidth="1"/>
    <col min="5894" max="5894" width="13.125" style="3" customWidth="1"/>
    <col min="5895" max="5898" width="8.625" style="3" customWidth="1"/>
    <col min="5899" max="6144" width="9" style="3"/>
    <col min="6145" max="6145" width="13.125" style="3" customWidth="1"/>
    <col min="6146" max="6149" width="8.625" style="3" customWidth="1"/>
    <col min="6150" max="6150" width="13.125" style="3" customWidth="1"/>
    <col min="6151" max="6154" width="8.625" style="3" customWidth="1"/>
    <col min="6155" max="6400" width="9" style="3"/>
    <col min="6401" max="6401" width="13.125" style="3" customWidth="1"/>
    <col min="6402" max="6405" width="8.625" style="3" customWidth="1"/>
    <col min="6406" max="6406" width="13.125" style="3" customWidth="1"/>
    <col min="6407" max="6410" width="8.625" style="3" customWidth="1"/>
    <col min="6411" max="6656" width="9" style="3"/>
    <col min="6657" max="6657" width="13.125" style="3" customWidth="1"/>
    <col min="6658" max="6661" width="8.625" style="3" customWidth="1"/>
    <col min="6662" max="6662" width="13.125" style="3" customWidth="1"/>
    <col min="6663" max="6666" width="8.625" style="3" customWidth="1"/>
    <col min="6667" max="6912" width="9" style="3"/>
    <col min="6913" max="6913" width="13.125" style="3" customWidth="1"/>
    <col min="6914" max="6917" width="8.625" style="3" customWidth="1"/>
    <col min="6918" max="6918" width="13.125" style="3" customWidth="1"/>
    <col min="6919" max="6922" width="8.625" style="3" customWidth="1"/>
    <col min="6923" max="7168" width="9" style="3"/>
    <col min="7169" max="7169" width="13.125" style="3" customWidth="1"/>
    <col min="7170" max="7173" width="8.625" style="3" customWidth="1"/>
    <col min="7174" max="7174" width="13.125" style="3" customWidth="1"/>
    <col min="7175" max="7178" width="8.625" style="3" customWidth="1"/>
    <col min="7179" max="7424" width="9" style="3"/>
    <col min="7425" max="7425" width="13.125" style="3" customWidth="1"/>
    <col min="7426" max="7429" width="8.625" style="3" customWidth="1"/>
    <col min="7430" max="7430" width="13.125" style="3" customWidth="1"/>
    <col min="7431" max="7434" width="8.625" style="3" customWidth="1"/>
    <col min="7435" max="7680" width="9" style="3"/>
    <col min="7681" max="7681" width="13.125" style="3" customWidth="1"/>
    <col min="7682" max="7685" width="8.625" style="3" customWidth="1"/>
    <col min="7686" max="7686" width="13.125" style="3" customWidth="1"/>
    <col min="7687" max="7690" width="8.625" style="3" customWidth="1"/>
    <col min="7691" max="7936" width="9" style="3"/>
    <col min="7937" max="7937" width="13.125" style="3" customWidth="1"/>
    <col min="7938" max="7941" width="8.625" style="3" customWidth="1"/>
    <col min="7942" max="7942" width="13.125" style="3" customWidth="1"/>
    <col min="7943" max="7946" width="8.625" style="3" customWidth="1"/>
    <col min="7947" max="8192" width="9" style="3"/>
    <col min="8193" max="8193" width="13.125" style="3" customWidth="1"/>
    <col min="8194" max="8197" width="8.625" style="3" customWidth="1"/>
    <col min="8198" max="8198" width="13.125" style="3" customWidth="1"/>
    <col min="8199" max="8202" width="8.625" style="3" customWidth="1"/>
    <col min="8203" max="8448" width="9" style="3"/>
    <col min="8449" max="8449" width="13.125" style="3" customWidth="1"/>
    <col min="8450" max="8453" width="8.625" style="3" customWidth="1"/>
    <col min="8454" max="8454" width="13.125" style="3" customWidth="1"/>
    <col min="8455" max="8458" width="8.625" style="3" customWidth="1"/>
    <col min="8459" max="8704" width="9" style="3"/>
    <col min="8705" max="8705" width="13.125" style="3" customWidth="1"/>
    <col min="8706" max="8709" width="8.625" style="3" customWidth="1"/>
    <col min="8710" max="8710" width="13.125" style="3" customWidth="1"/>
    <col min="8711" max="8714" width="8.625" style="3" customWidth="1"/>
    <col min="8715" max="8960" width="9" style="3"/>
    <col min="8961" max="8961" width="13.125" style="3" customWidth="1"/>
    <col min="8962" max="8965" width="8.625" style="3" customWidth="1"/>
    <col min="8966" max="8966" width="13.125" style="3" customWidth="1"/>
    <col min="8967" max="8970" width="8.625" style="3" customWidth="1"/>
    <col min="8971" max="9216" width="9" style="3"/>
    <col min="9217" max="9217" width="13.125" style="3" customWidth="1"/>
    <col min="9218" max="9221" width="8.625" style="3" customWidth="1"/>
    <col min="9222" max="9222" width="13.125" style="3" customWidth="1"/>
    <col min="9223" max="9226" width="8.625" style="3" customWidth="1"/>
    <col min="9227" max="9472" width="9" style="3"/>
    <col min="9473" max="9473" width="13.125" style="3" customWidth="1"/>
    <col min="9474" max="9477" width="8.625" style="3" customWidth="1"/>
    <col min="9478" max="9478" width="13.125" style="3" customWidth="1"/>
    <col min="9479" max="9482" width="8.625" style="3" customWidth="1"/>
    <col min="9483" max="9728" width="9" style="3"/>
    <col min="9729" max="9729" width="13.125" style="3" customWidth="1"/>
    <col min="9730" max="9733" width="8.625" style="3" customWidth="1"/>
    <col min="9734" max="9734" width="13.125" style="3" customWidth="1"/>
    <col min="9735" max="9738" width="8.625" style="3" customWidth="1"/>
    <col min="9739" max="9984" width="9" style="3"/>
    <col min="9985" max="9985" width="13.125" style="3" customWidth="1"/>
    <col min="9986" max="9989" width="8.625" style="3" customWidth="1"/>
    <col min="9990" max="9990" width="13.125" style="3" customWidth="1"/>
    <col min="9991" max="9994" width="8.625" style="3" customWidth="1"/>
    <col min="9995" max="10240" width="9" style="3"/>
    <col min="10241" max="10241" width="13.125" style="3" customWidth="1"/>
    <col min="10242" max="10245" width="8.625" style="3" customWidth="1"/>
    <col min="10246" max="10246" width="13.125" style="3" customWidth="1"/>
    <col min="10247" max="10250" width="8.625" style="3" customWidth="1"/>
    <col min="10251" max="10496" width="9" style="3"/>
    <col min="10497" max="10497" width="13.125" style="3" customWidth="1"/>
    <col min="10498" max="10501" width="8.625" style="3" customWidth="1"/>
    <col min="10502" max="10502" width="13.125" style="3" customWidth="1"/>
    <col min="10503" max="10506" width="8.625" style="3" customWidth="1"/>
    <col min="10507" max="10752" width="9" style="3"/>
    <col min="10753" max="10753" width="13.125" style="3" customWidth="1"/>
    <col min="10754" max="10757" width="8.625" style="3" customWidth="1"/>
    <col min="10758" max="10758" width="13.125" style="3" customWidth="1"/>
    <col min="10759" max="10762" width="8.625" style="3" customWidth="1"/>
    <col min="10763" max="11008" width="9" style="3"/>
    <col min="11009" max="11009" width="13.125" style="3" customWidth="1"/>
    <col min="11010" max="11013" width="8.625" style="3" customWidth="1"/>
    <col min="11014" max="11014" width="13.125" style="3" customWidth="1"/>
    <col min="11015" max="11018" width="8.625" style="3" customWidth="1"/>
    <col min="11019" max="11264" width="9" style="3"/>
    <col min="11265" max="11265" width="13.125" style="3" customWidth="1"/>
    <col min="11266" max="11269" width="8.625" style="3" customWidth="1"/>
    <col min="11270" max="11270" width="13.125" style="3" customWidth="1"/>
    <col min="11271" max="11274" width="8.625" style="3" customWidth="1"/>
    <col min="11275" max="11520" width="9" style="3"/>
    <col min="11521" max="11521" width="13.125" style="3" customWidth="1"/>
    <col min="11522" max="11525" width="8.625" style="3" customWidth="1"/>
    <col min="11526" max="11526" width="13.125" style="3" customWidth="1"/>
    <col min="11527" max="11530" width="8.625" style="3" customWidth="1"/>
    <col min="11531" max="11776" width="9" style="3"/>
    <col min="11777" max="11777" width="13.125" style="3" customWidth="1"/>
    <col min="11778" max="11781" width="8.625" style="3" customWidth="1"/>
    <col min="11782" max="11782" width="13.125" style="3" customWidth="1"/>
    <col min="11783" max="11786" width="8.625" style="3" customWidth="1"/>
    <col min="11787" max="12032" width="9" style="3"/>
    <col min="12033" max="12033" width="13.125" style="3" customWidth="1"/>
    <col min="12034" max="12037" width="8.625" style="3" customWidth="1"/>
    <col min="12038" max="12038" width="13.125" style="3" customWidth="1"/>
    <col min="12039" max="12042" width="8.625" style="3" customWidth="1"/>
    <col min="12043" max="12288" width="9" style="3"/>
    <col min="12289" max="12289" width="13.125" style="3" customWidth="1"/>
    <col min="12290" max="12293" width="8.625" style="3" customWidth="1"/>
    <col min="12294" max="12294" width="13.125" style="3" customWidth="1"/>
    <col min="12295" max="12298" width="8.625" style="3" customWidth="1"/>
    <col min="12299" max="12544" width="9" style="3"/>
    <col min="12545" max="12545" width="13.125" style="3" customWidth="1"/>
    <col min="12546" max="12549" width="8.625" style="3" customWidth="1"/>
    <col min="12550" max="12550" width="13.125" style="3" customWidth="1"/>
    <col min="12551" max="12554" width="8.625" style="3" customWidth="1"/>
    <col min="12555" max="12800" width="9" style="3"/>
    <col min="12801" max="12801" width="13.125" style="3" customWidth="1"/>
    <col min="12802" max="12805" width="8.625" style="3" customWidth="1"/>
    <col min="12806" max="12806" width="13.125" style="3" customWidth="1"/>
    <col min="12807" max="12810" width="8.625" style="3" customWidth="1"/>
    <col min="12811" max="13056" width="9" style="3"/>
    <col min="13057" max="13057" width="13.125" style="3" customWidth="1"/>
    <col min="13058" max="13061" width="8.625" style="3" customWidth="1"/>
    <col min="13062" max="13062" width="13.125" style="3" customWidth="1"/>
    <col min="13063" max="13066" width="8.625" style="3" customWidth="1"/>
    <col min="13067" max="13312" width="9" style="3"/>
    <col min="13313" max="13313" width="13.125" style="3" customWidth="1"/>
    <col min="13314" max="13317" width="8.625" style="3" customWidth="1"/>
    <col min="13318" max="13318" width="13.125" style="3" customWidth="1"/>
    <col min="13319" max="13322" width="8.625" style="3" customWidth="1"/>
    <col min="13323" max="13568" width="9" style="3"/>
    <col min="13569" max="13569" width="13.125" style="3" customWidth="1"/>
    <col min="13570" max="13573" width="8.625" style="3" customWidth="1"/>
    <col min="13574" max="13574" width="13.125" style="3" customWidth="1"/>
    <col min="13575" max="13578" width="8.625" style="3" customWidth="1"/>
    <col min="13579" max="13824" width="9" style="3"/>
    <col min="13825" max="13825" width="13.125" style="3" customWidth="1"/>
    <col min="13826" max="13829" width="8.625" style="3" customWidth="1"/>
    <col min="13830" max="13830" width="13.125" style="3" customWidth="1"/>
    <col min="13831" max="13834" width="8.625" style="3" customWidth="1"/>
    <col min="13835" max="14080" width="9" style="3"/>
    <col min="14081" max="14081" width="13.125" style="3" customWidth="1"/>
    <col min="14082" max="14085" width="8.625" style="3" customWidth="1"/>
    <col min="14086" max="14086" width="13.125" style="3" customWidth="1"/>
    <col min="14087" max="14090" width="8.625" style="3" customWidth="1"/>
    <col min="14091" max="14336" width="9" style="3"/>
    <col min="14337" max="14337" width="13.125" style="3" customWidth="1"/>
    <col min="14338" max="14341" width="8.625" style="3" customWidth="1"/>
    <col min="14342" max="14342" width="13.125" style="3" customWidth="1"/>
    <col min="14343" max="14346" width="8.625" style="3" customWidth="1"/>
    <col min="14347" max="14592" width="9" style="3"/>
    <col min="14593" max="14593" width="13.125" style="3" customWidth="1"/>
    <col min="14594" max="14597" width="8.625" style="3" customWidth="1"/>
    <col min="14598" max="14598" width="13.125" style="3" customWidth="1"/>
    <col min="14599" max="14602" width="8.625" style="3" customWidth="1"/>
    <col min="14603" max="14848" width="9" style="3"/>
    <col min="14849" max="14849" width="13.125" style="3" customWidth="1"/>
    <col min="14850" max="14853" width="8.625" style="3" customWidth="1"/>
    <col min="14854" max="14854" width="13.125" style="3" customWidth="1"/>
    <col min="14855" max="14858" width="8.625" style="3" customWidth="1"/>
    <col min="14859" max="15104" width="9" style="3"/>
    <col min="15105" max="15105" width="13.125" style="3" customWidth="1"/>
    <col min="15106" max="15109" width="8.625" style="3" customWidth="1"/>
    <col min="15110" max="15110" width="13.125" style="3" customWidth="1"/>
    <col min="15111" max="15114" width="8.625" style="3" customWidth="1"/>
    <col min="15115" max="15360" width="9" style="3"/>
    <col min="15361" max="15361" width="13.125" style="3" customWidth="1"/>
    <col min="15362" max="15365" width="8.625" style="3" customWidth="1"/>
    <col min="15366" max="15366" width="13.125" style="3" customWidth="1"/>
    <col min="15367" max="15370" width="8.625" style="3" customWidth="1"/>
    <col min="15371" max="15616" width="9" style="3"/>
    <col min="15617" max="15617" width="13.125" style="3" customWidth="1"/>
    <col min="15618" max="15621" width="8.625" style="3" customWidth="1"/>
    <col min="15622" max="15622" width="13.125" style="3" customWidth="1"/>
    <col min="15623" max="15626" width="8.625" style="3" customWidth="1"/>
    <col min="15627" max="15872" width="9" style="3"/>
    <col min="15873" max="15873" width="13.125" style="3" customWidth="1"/>
    <col min="15874" max="15877" width="8.625" style="3" customWidth="1"/>
    <col min="15878" max="15878" width="13.125" style="3" customWidth="1"/>
    <col min="15879" max="15882" width="8.625" style="3" customWidth="1"/>
    <col min="15883" max="16128" width="9" style="3"/>
    <col min="16129" max="16129" width="13.125" style="3" customWidth="1"/>
    <col min="16130" max="16133" width="8.625" style="3" customWidth="1"/>
    <col min="16134" max="16134" width="13.125" style="3" customWidth="1"/>
    <col min="16135" max="16138" width="8.625" style="3" customWidth="1"/>
    <col min="16139" max="16384" width="9" style="3"/>
  </cols>
  <sheetData>
    <row r="1" spans="1:11" ht="16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ht="16.5" customHeight="1" x14ac:dyDescent="0.15">
      <c r="I2" s="79"/>
      <c r="J2" s="79"/>
    </row>
    <row r="3" spans="1:11" ht="16.5" customHeight="1" thickBot="1" x14ac:dyDescent="0.2">
      <c r="H3" s="80">
        <v>44804</v>
      </c>
      <c r="I3" s="80"/>
      <c r="J3" s="4" t="s">
        <v>1</v>
      </c>
    </row>
    <row r="4" spans="1:11" s="8" customFormat="1" x14ac:dyDescent="0.4">
      <c r="A4" s="81" t="s">
        <v>2</v>
      </c>
      <c r="B4" s="83" t="s">
        <v>3</v>
      </c>
      <c r="C4" s="5" t="s">
        <v>4</v>
      </c>
      <c r="D4" s="5"/>
      <c r="E4" s="6"/>
      <c r="F4" s="81" t="s">
        <v>2</v>
      </c>
      <c r="G4" s="83" t="s">
        <v>3</v>
      </c>
      <c r="H4" s="5" t="s">
        <v>4</v>
      </c>
      <c r="I4" s="5"/>
      <c r="J4" s="6"/>
      <c r="K4" s="7"/>
    </row>
    <row r="5" spans="1:11" s="8" customFormat="1" ht="14.25" thickBot="1" x14ac:dyDescent="0.45">
      <c r="A5" s="82"/>
      <c r="B5" s="84"/>
      <c r="C5" s="9" t="s">
        <v>5</v>
      </c>
      <c r="D5" s="10" t="s">
        <v>6</v>
      </c>
      <c r="E5" s="11" t="s">
        <v>7</v>
      </c>
      <c r="F5" s="82"/>
      <c r="G5" s="84"/>
      <c r="H5" s="9" t="s">
        <v>5</v>
      </c>
      <c r="I5" s="10" t="s">
        <v>6</v>
      </c>
      <c r="J5" s="12" t="s">
        <v>7</v>
      </c>
      <c r="K5" s="7"/>
    </row>
    <row r="6" spans="1:11" x14ac:dyDescent="0.15">
      <c r="A6" s="13" t="s">
        <v>8</v>
      </c>
      <c r="B6" s="14">
        <v>5746</v>
      </c>
      <c r="C6" s="14">
        <v>4909</v>
      </c>
      <c r="D6" s="14">
        <v>4883</v>
      </c>
      <c r="E6" s="15">
        <v>9792</v>
      </c>
      <c r="F6" s="16" t="s">
        <v>9</v>
      </c>
      <c r="G6" s="17">
        <v>3447</v>
      </c>
      <c r="H6" s="17">
        <v>3153</v>
      </c>
      <c r="I6" s="17">
        <v>3134</v>
      </c>
      <c r="J6" s="18">
        <v>6287</v>
      </c>
      <c r="K6" s="19"/>
    </row>
    <row r="7" spans="1:11" x14ac:dyDescent="0.15">
      <c r="A7" s="20" t="s">
        <v>10</v>
      </c>
      <c r="B7" s="21">
        <v>954</v>
      </c>
      <c r="C7" s="21">
        <v>844</v>
      </c>
      <c r="D7" s="22">
        <v>941</v>
      </c>
      <c r="E7" s="23">
        <v>1785</v>
      </c>
      <c r="F7" s="24" t="s">
        <v>10</v>
      </c>
      <c r="G7" s="25">
        <v>1943</v>
      </c>
      <c r="H7" s="25">
        <v>1724</v>
      </c>
      <c r="I7" s="25">
        <v>1700</v>
      </c>
      <c r="J7" s="26">
        <v>3424</v>
      </c>
      <c r="K7" s="19"/>
    </row>
    <row r="8" spans="1:11" x14ac:dyDescent="0.15">
      <c r="A8" s="20" t="s">
        <v>11</v>
      </c>
      <c r="B8" s="21">
        <v>1655</v>
      </c>
      <c r="C8" s="21">
        <v>1539</v>
      </c>
      <c r="D8" s="22">
        <v>1511</v>
      </c>
      <c r="E8" s="23">
        <v>3050</v>
      </c>
      <c r="F8" s="24" t="s">
        <v>11</v>
      </c>
      <c r="G8" s="21">
        <v>1504</v>
      </c>
      <c r="H8" s="21">
        <v>1429</v>
      </c>
      <c r="I8" s="21">
        <v>1434</v>
      </c>
      <c r="J8" s="26">
        <v>2863</v>
      </c>
      <c r="K8" s="19"/>
    </row>
    <row r="9" spans="1:11" x14ac:dyDescent="0.15">
      <c r="A9" s="20" t="s">
        <v>12</v>
      </c>
      <c r="B9" s="21">
        <v>837</v>
      </c>
      <c r="C9" s="21">
        <v>707</v>
      </c>
      <c r="D9" s="22">
        <v>707</v>
      </c>
      <c r="E9" s="23">
        <v>1414</v>
      </c>
      <c r="F9" s="16" t="s">
        <v>13</v>
      </c>
      <c r="G9" s="17">
        <v>4322</v>
      </c>
      <c r="H9" s="17">
        <v>4393</v>
      </c>
      <c r="I9" s="17">
        <v>4889</v>
      </c>
      <c r="J9" s="18">
        <v>9282</v>
      </c>
      <c r="K9" s="19"/>
    </row>
    <row r="10" spans="1:11" x14ac:dyDescent="0.15">
      <c r="A10" s="20" t="s">
        <v>14</v>
      </c>
      <c r="B10" s="21">
        <v>1141</v>
      </c>
      <c r="C10" s="21">
        <v>859</v>
      </c>
      <c r="D10" s="22">
        <v>889</v>
      </c>
      <c r="E10" s="23">
        <v>1748</v>
      </c>
      <c r="F10" s="24" t="s">
        <v>10</v>
      </c>
      <c r="G10" s="25">
        <v>430</v>
      </c>
      <c r="H10" s="25">
        <v>460</v>
      </c>
      <c r="I10" s="25">
        <v>551</v>
      </c>
      <c r="J10" s="26">
        <v>1011</v>
      </c>
      <c r="K10" s="19"/>
    </row>
    <row r="11" spans="1:11" x14ac:dyDescent="0.15">
      <c r="A11" s="20" t="s">
        <v>15</v>
      </c>
      <c r="B11" s="21">
        <v>1159</v>
      </c>
      <c r="C11" s="21">
        <v>960</v>
      </c>
      <c r="D11" s="22">
        <v>835</v>
      </c>
      <c r="E11" s="23">
        <v>1795</v>
      </c>
      <c r="F11" s="24" t="s">
        <v>11</v>
      </c>
      <c r="G11" s="21">
        <v>805</v>
      </c>
      <c r="H11" s="21">
        <v>857</v>
      </c>
      <c r="I11" s="21">
        <v>997</v>
      </c>
      <c r="J11" s="26">
        <v>1854</v>
      </c>
      <c r="K11" s="19"/>
    </row>
    <row r="12" spans="1:11" x14ac:dyDescent="0.15">
      <c r="A12" s="27" t="s">
        <v>16</v>
      </c>
      <c r="B12" s="28">
        <v>6062</v>
      </c>
      <c r="C12" s="28">
        <v>4919</v>
      </c>
      <c r="D12" s="28">
        <v>4953</v>
      </c>
      <c r="E12" s="29">
        <v>9872</v>
      </c>
      <c r="F12" s="24" t="s">
        <v>12</v>
      </c>
      <c r="G12" s="21">
        <v>662</v>
      </c>
      <c r="H12" s="21">
        <v>702</v>
      </c>
      <c r="I12" s="21">
        <v>792</v>
      </c>
      <c r="J12" s="26">
        <v>1494</v>
      </c>
      <c r="K12" s="19"/>
    </row>
    <row r="13" spans="1:11" x14ac:dyDescent="0.15">
      <c r="A13" s="20" t="s">
        <v>10</v>
      </c>
      <c r="B13" s="21">
        <v>2156</v>
      </c>
      <c r="C13" s="21">
        <v>1511</v>
      </c>
      <c r="D13" s="22">
        <v>1583</v>
      </c>
      <c r="E13" s="23">
        <v>3094</v>
      </c>
      <c r="F13" s="24" t="s">
        <v>14</v>
      </c>
      <c r="G13" s="21">
        <v>1204</v>
      </c>
      <c r="H13" s="21">
        <v>1015</v>
      </c>
      <c r="I13" s="21">
        <v>1044</v>
      </c>
      <c r="J13" s="26">
        <v>2059</v>
      </c>
      <c r="K13" s="19"/>
    </row>
    <row r="14" spans="1:11" x14ac:dyDescent="0.15">
      <c r="A14" s="20" t="s">
        <v>11</v>
      </c>
      <c r="B14" s="21">
        <v>2622</v>
      </c>
      <c r="C14" s="21">
        <v>2257</v>
      </c>
      <c r="D14" s="22">
        <v>2246</v>
      </c>
      <c r="E14" s="23">
        <v>4503</v>
      </c>
      <c r="F14" s="24" t="s">
        <v>15</v>
      </c>
      <c r="G14" s="21">
        <v>343</v>
      </c>
      <c r="H14" s="21">
        <v>394</v>
      </c>
      <c r="I14" s="21">
        <v>408</v>
      </c>
      <c r="J14" s="26">
        <v>802</v>
      </c>
      <c r="K14" s="19"/>
    </row>
    <row r="15" spans="1:11" x14ac:dyDescent="0.15">
      <c r="A15" s="20" t="s">
        <v>12</v>
      </c>
      <c r="B15" s="21">
        <v>1284</v>
      </c>
      <c r="C15" s="21">
        <v>1151</v>
      </c>
      <c r="D15" s="22">
        <v>1124</v>
      </c>
      <c r="E15" s="23">
        <v>2275</v>
      </c>
      <c r="F15" s="24" t="s">
        <v>17</v>
      </c>
      <c r="G15" s="21">
        <v>878</v>
      </c>
      <c r="H15" s="21">
        <v>965</v>
      </c>
      <c r="I15" s="21">
        <v>1097</v>
      </c>
      <c r="J15" s="26">
        <v>2062</v>
      </c>
      <c r="K15" s="19"/>
    </row>
    <row r="16" spans="1:11" x14ac:dyDescent="0.15">
      <c r="A16" s="27" t="s">
        <v>18</v>
      </c>
      <c r="B16" s="28">
        <v>10899</v>
      </c>
      <c r="C16" s="28">
        <v>9433</v>
      </c>
      <c r="D16" s="28">
        <v>9408</v>
      </c>
      <c r="E16" s="29">
        <v>18841</v>
      </c>
      <c r="F16" s="16" t="s">
        <v>19</v>
      </c>
      <c r="G16" s="17">
        <v>4323</v>
      </c>
      <c r="H16" s="17">
        <v>4432</v>
      </c>
      <c r="I16" s="17">
        <v>5107</v>
      </c>
      <c r="J16" s="18">
        <v>9539</v>
      </c>
      <c r="K16" s="19"/>
    </row>
    <row r="17" spans="1:11" x14ac:dyDescent="0.15">
      <c r="A17" s="20" t="s">
        <v>10</v>
      </c>
      <c r="B17" s="21">
        <v>1926</v>
      </c>
      <c r="C17" s="21">
        <v>1476</v>
      </c>
      <c r="D17" s="22">
        <v>1521</v>
      </c>
      <c r="E17" s="23">
        <v>2997</v>
      </c>
      <c r="F17" s="24" t="s">
        <v>10</v>
      </c>
      <c r="G17" s="30">
        <v>1405</v>
      </c>
      <c r="H17" s="31">
        <v>1424</v>
      </c>
      <c r="I17" s="31">
        <v>1641</v>
      </c>
      <c r="J17" s="26">
        <v>3065</v>
      </c>
      <c r="K17" s="19"/>
    </row>
    <row r="18" spans="1:11" x14ac:dyDescent="0.15">
      <c r="A18" s="20" t="s">
        <v>11</v>
      </c>
      <c r="B18" s="21">
        <v>3105</v>
      </c>
      <c r="C18" s="21">
        <v>2480</v>
      </c>
      <c r="D18" s="22">
        <v>2450</v>
      </c>
      <c r="E18" s="23">
        <v>4930</v>
      </c>
      <c r="F18" s="24" t="s">
        <v>11</v>
      </c>
      <c r="G18" s="21">
        <v>869</v>
      </c>
      <c r="H18" s="21">
        <v>863</v>
      </c>
      <c r="I18" s="21">
        <v>1012</v>
      </c>
      <c r="J18" s="26">
        <v>1875</v>
      </c>
      <c r="K18" s="19"/>
    </row>
    <row r="19" spans="1:11" x14ac:dyDescent="0.15">
      <c r="A19" s="20" t="s">
        <v>12</v>
      </c>
      <c r="B19" s="21">
        <v>3371</v>
      </c>
      <c r="C19" s="21">
        <v>3076</v>
      </c>
      <c r="D19" s="22">
        <v>2846</v>
      </c>
      <c r="E19" s="23">
        <v>5922</v>
      </c>
      <c r="F19" s="24" t="s">
        <v>12</v>
      </c>
      <c r="G19" s="21">
        <v>489</v>
      </c>
      <c r="H19" s="21">
        <v>516</v>
      </c>
      <c r="I19" s="21">
        <v>578</v>
      </c>
      <c r="J19" s="26">
        <v>1094</v>
      </c>
      <c r="K19" s="19"/>
    </row>
    <row r="20" spans="1:11" x14ac:dyDescent="0.15">
      <c r="A20" s="20" t="s">
        <v>14</v>
      </c>
      <c r="B20" s="21">
        <v>2497</v>
      </c>
      <c r="C20" s="21">
        <v>2401</v>
      </c>
      <c r="D20" s="22">
        <v>2591</v>
      </c>
      <c r="E20" s="23">
        <v>4992</v>
      </c>
      <c r="F20" s="24" t="s">
        <v>14</v>
      </c>
      <c r="G20" s="21">
        <v>551</v>
      </c>
      <c r="H20" s="21">
        <v>607</v>
      </c>
      <c r="I20" s="21">
        <v>669</v>
      </c>
      <c r="J20" s="26">
        <v>1276</v>
      </c>
      <c r="K20" s="19"/>
    </row>
    <row r="21" spans="1:11" x14ac:dyDescent="0.15">
      <c r="A21" s="27" t="s">
        <v>20</v>
      </c>
      <c r="B21" s="28">
        <v>8944</v>
      </c>
      <c r="C21" s="28">
        <v>7755</v>
      </c>
      <c r="D21" s="28">
        <v>7938</v>
      </c>
      <c r="E21" s="29">
        <v>15693</v>
      </c>
      <c r="F21" s="24" t="s">
        <v>15</v>
      </c>
      <c r="G21" s="21">
        <v>1009</v>
      </c>
      <c r="H21" s="21">
        <v>1022</v>
      </c>
      <c r="I21" s="21">
        <v>1207</v>
      </c>
      <c r="J21" s="26">
        <v>2229</v>
      </c>
      <c r="K21" s="19"/>
    </row>
    <row r="22" spans="1:11" x14ac:dyDescent="0.15">
      <c r="A22" s="20" t="s">
        <v>10</v>
      </c>
      <c r="B22" s="21">
        <v>1746</v>
      </c>
      <c r="C22" s="21">
        <v>1506</v>
      </c>
      <c r="D22" s="22">
        <v>1614</v>
      </c>
      <c r="E22" s="23">
        <v>3120</v>
      </c>
      <c r="F22" s="16" t="s">
        <v>21</v>
      </c>
      <c r="G22" s="17">
        <v>1715</v>
      </c>
      <c r="H22" s="17">
        <v>1660</v>
      </c>
      <c r="I22" s="17">
        <v>1990</v>
      </c>
      <c r="J22" s="18">
        <v>3650</v>
      </c>
      <c r="K22" s="19"/>
    </row>
    <row r="23" spans="1:11" x14ac:dyDescent="0.15">
      <c r="A23" s="20" t="s">
        <v>11</v>
      </c>
      <c r="B23" s="21">
        <v>1332</v>
      </c>
      <c r="C23" s="21">
        <v>1170</v>
      </c>
      <c r="D23" s="22">
        <v>1195</v>
      </c>
      <c r="E23" s="23">
        <v>2365</v>
      </c>
      <c r="F23" s="24" t="s">
        <v>11</v>
      </c>
      <c r="G23" s="25">
        <v>939</v>
      </c>
      <c r="H23" s="25">
        <v>942</v>
      </c>
      <c r="I23" s="25">
        <v>1106</v>
      </c>
      <c r="J23" s="26">
        <v>2048</v>
      </c>
      <c r="K23" s="19"/>
    </row>
    <row r="24" spans="1:11" x14ac:dyDescent="0.15">
      <c r="A24" s="20" t="s">
        <v>12</v>
      </c>
      <c r="B24" s="21">
        <v>1213</v>
      </c>
      <c r="C24" s="21">
        <v>1058</v>
      </c>
      <c r="D24" s="22">
        <v>1061</v>
      </c>
      <c r="E24" s="23">
        <v>2119</v>
      </c>
      <c r="F24" s="24" t="s">
        <v>12</v>
      </c>
      <c r="G24" s="21">
        <v>747</v>
      </c>
      <c r="H24" s="21">
        <v>695</v>
      </c>
      <c r="I24" s="21">
        <v>878</v>
      </c>
      <c r="J24" s="26">
        <v>1573</v>
      </c>
      <c r="K24" s="19"/>
    </row>
    <row r="25" spans="1:11" x14ac:dyDescent="0.15">
      <c r="A25" s="20" t="s">
        <v>14</v>
      </c>
      <c r="B25" s="21">
        <v>2083</v>
      </c>
      <c r="C25" s="21">
        <v>1808</v>
      </c>
      <c r="D25" s="22">
        <v>1787</v>
      </c>
      <c r="E25" s="23">
        <v>3595</v>
      </c>
      <c r="F25" s="24" t="s">
        <v>22</v>
      </c>
      <c r="G25" s="21">
        <v>29</v>
      </c>
      <c r="H25" s="21">
        <v>23</v>
      </c>
      <c r="I25" s="21">
        <v>6</v>
      </c>
      <c r="J25" s="26">
        <v>29</v>
      </c>
      <c r="K25" s="19"/>
    </row>
    <row r="26" spans="1:11" x14ac:dyDescent="0.15">
      <c r="A26" s="20" t="s">
        <v>15</v>
      </c>
      <c r="B26" s="21">
        <v>1317</v>
      </c>
      <c r="C26" s="21">
        <v>1174</v>
      </c>
      <c r="D26" s="22">
        <v>1170</v>
      </c>
      <c r="E26" s="23">
        <v>2344</v>
      </c>
      <c r="F26" s="32" t="s">
        <v>23</v>
      </c>
      <c r="G26" s="17">
        <v>16</v>
      </c>
      <c r="H26" s="17">
        <v>16</v>
      </c>
      <c r="I26" s="17">
        <v>0</v>
      </c>
      <c r="J26" s="33">
        <v>16</v>
      </c>
      <c r="K26" s="19"/>
    </row>
    <row r="27" spans="1:11" ht="14.25" thickBot="1" x14ac:dyDescent="0.2">
      <c r="A27" s="20" t="s">
        <v>17</v>
      </c>
      <c r="B27" s="21">
        <v>1253</v>
      </c>
      <c r="C27" s="21">
        <v>1039</v>
      </c>
      <c r="D27" s="22">
        <v>1111</v>
      </c>
      <c r="E27" s="23">
        <v>2150</v>
      </c>
      <c r="F27" s="34" t="s">
        <v>24</v>
      </c>
      <c r="G27" s="17">
        <v>0</v>
      </c>
      <c r="H27" s="17">
        <v>0</v>
      </c>
      <c r="I27" s="17">
        <v>0</v>
      </c>
      <c r="J27" s="33">
        <v>0</v>
      </c>
      <c r="K27" s="19"/>
    </row>
    <row r="28" spans="1:11" ht="14.25" thickBot="1" x14ac:dyDescent="0.2">
      <c r="A28" s="35" t="s">
        <v>25</v>
      </c>
      <c r="B28" s="36">
        <v>9519</v>
      </c>
      <c r="C28" s="28">
        <v>8272</v>
      </c>
      <c r="D28" s="28">
        <v>8861</v>
      </c>
      <c r="E28" s="29">
        <v>17133</v>
      </c>
      <c r="F28" s="37" t="s">
        <v>26</v>
      </c>
      <c r="G28" s="38">
        <v>26618</v>
      </c>
      <c r="H28" s="38">
        <v>27017</v>
      </c>
      <c r="I28" s="38">
        <v>29761</v>
      </c>
      <c r="J28" s="39">
        <v>56778</v>
      </c>
      <c r="K28" s="19"/>
    </row>
    <row r="29" spans="1:11" x14ac:dyDescent="0.15">
      <c r="A29" s="20" t="s">
        <v>10</v>
      </c>
      <c r="B29" s="21">
        <v>1458</v>
      </c>
      <c r="C29" s="21">
        <v>1407</v>
      </c>
      <c r="D29" s="22">
        <v>1479</v>
      </c>
      <c r="E29" s="23">
        <v>2886</v>
      </c>
      <c r="F29" s="40" t="s">
        <v>27</v>
      </c>
      <c r="G29" s="41">
        <v>3712</v>
      </c>
      <c r="H29" s="41">
        <v>4859</v>
      </c>
      <c r="I29" s="41">
        <v>5104</v>
      </c>
      <c r="J29" s="42">
        <v>9963</v>
      </c>
      <c r="K29" s="19"/>
    </row>
    <row r="30" spans="1:11" x14ac:dyDescent="0.15">
      <c r="A30" s="20" t="s">
        <v>11</v>
      </c>
      <c r="B30" s="21">
        <v>1686</v>
      </c>
      <c r="C30" s="21">
        <v>1575</v>
      </c>
      <c r="D30" s="22">
        <v>1640</v>
      </c>
      <c r="E30" s="23">
        <v>3215</v>
      </c>
      <c r="F30" s="24" t="s">
        <v>10</v>
      </c>
      <c r="G30" s="21">
        <v>574</v>
      </c>
      <c r="H30" s="21">
        <v>701</v>
      </c>
      <c r="I30" s="21">
        <v>729</v>
      </c>
      <c r="J30" s="23">
        <v>1430</v>
      </c>
      <c r="K30" s="19"/>
    </row>
    <row r="31" spans="1:11" x14ac:dyDescent="0.15">
      <c r="A31" s="20" t="s">
        <v>12</v>
      </c>
      <c r="B31" s="21">
        <v>2341</v>
      </c>
      <c r="C31" s="21">
        <v>2019</v>
      </c>
      <c r="D31" s="22">
        <v>2173</v>
      </c>
      <c r="E31" s="23">
        <v>4192</v>
      </c>
      <c r="F31" s="43" t="s">
        <v>11</v>
      </c>
      <c r="G31" s="21">
        <v>278</v>
      </c>
      <c r="H31" s="21">
        <v>385</v>
      </c>
      <c r="I31" s="21">
        <v>402</v>
      </c>
      <c r="J31" s="23">
        <v>787</v>
      </c>
      <c r="K31" s="19"/>
    </row>
    <row r="32" spans="1:11" x14ac:dyDescent="0.15">
      <c r="A32" s="20" t="s">
        <v>14</v>
      </c>
      <c r="B32" s="21">
        <v>1619</v>
      </c>
      <c r="C32" s="21">
        <v>1390</v>
      </c>
      <c r="D32" s="22">
        <v>1495</v>
      </c>
      <c r="E32" s="23">
        <v>2885</v>
      </c>
      <c r="F32" s="43" t="s">
        <v>12</v>
      </c>
      <c r="G32" s="21">
        <v>465</v>
      </c>
      <c r="H32" s="21">
        <v>679</v>
      </c>
      <c r="I32" s="21">
        <v>685</v>
      </c>
      <c r="J32" s="23">
        <v>1364</v>
      </c>
      <c r="K32" s="19"/>
    </row>
    <row r="33" spans="1:11" ht="14.25" thickBot="1" x14ac:dyDescent="0.2">
      <c r="A33" s="44" t="s">
        <v>15</v>
      </c>
      <c r="B33" s="45">
        <v>2415</v>
      </c>
      <c r="C33" s="45">
        <v>1881</v>
      </c>
      <c r="D33" s="46">
        <v>2074</v>
      </c>
      <c r="E33" s="47">
        <v>3955</v>
      </c>
      <c r="F33" s="43" t="s">
        <v>14</v>
      </c>
      <c r="G33" s="21">
        <v>797</v>
      </c>
      <c r="H33" s="21">
        <v>856</v>
      </c>
      <c r="I33" s="21">
        <v>924</v>
      </c>
      <c r="J33" s="23">
        <v>1780</v>
      </c>
      <c r="K33" s="19"/>
    </row>
    <row r="34" spans="1:11" ht="14.25" thickBot="1" x14ac:dyDescent="0.2">
      <c r="A34" s="48" t="s">
        <v>28</v>
      </c>
      <c r="B34" s="49">
        <v>41170</v>
      </c>
      <c r="C34" s="50">
        <v>35288</v>
      </c>
      <c r="D34" s="50">
        <v>36043</v>
      </c>
      <c r="E34" s="51">
        <v>71331</v>
      </c>
      <c r="F34" s="43" t="s">
        <v>15</v>
      </c>
      <c r="G34" s="21">
        <v>1009</v>
      </c>
      <c r="H34" s="21">
        <v>1374</v>
      </c>
      <c r="I34" s="21">
        <v>1468</v>
      </c>
      <c r="J34" s="23">
        <v>2842</v>
      </c>
      <c r="K34" s="19"/>
    </row>
    <row r="35" spans="1:11" x14ac:dyDescent="0.15">
      <c r="A35" s="52" t="s">
        <v>29</v>
      </c>
      <c r="B35" s="53">
        <v>4158</v>
      </c>
      <c r="C35" s="53">
        <v>4864</v>
      </c>
      <c r="D35" s="53">
        <v>5098</v>
      </c>
      <c r="E35" s="54">
        <v>9962</v>
      </c>
      <c r="F35" s="43" t="s">
        <v>17</v>
      </c>
      <c r="G35" s="21">
        <v>589</v>
      </c>
      <c r="H35" s="21">
        <v>864</v>
      </c>
      <c r="I35" s="21">
        <v>896</v>
      </c>
      <c r="J35" s="23">
        <v>1760</v>
      </c>
      <c r="K35" s="19"/>
    </row>
    <row r="36" spans="1:11" ht="18.75" x14ac:dyDescent="0.4">
      <c r="A36" s="20" t="s">
        <v>10</v>
      </c>
      <c r="B36" s="21">
        <v>1443</v>
      </c>
      <c r="C36" s="21">
        <v>1741</v>
      </c>
      <c r="D36" s="22">
        <v>1792</v>
      </c>
      <c r="E36" s="23">
        <v>3533</v>
      </c>
      <c r="F36" s="43" t="s">
        <v>30</v>
      </c>
      <c r="G36" s="55">
        <v>0</v>
      </c>
      <c r="H36" s="56">
        <v>0</v>
      </c>
      <c r="I36" s="55">
        <v>0</v>
      </c>
      <c r="J36" s="23">
        <v>0</v>
      </c>
      <c r="K36" s="19"/>
    </row>
    <row r="37" spans="1:11" x14ac:dyDescent="0.15">
      <c r="A37" s="20" t="s">
        <v>11</v>
      </c>
      <c r="B37" s="21">
        <v>1842</v>
      </c>
      <c r="C37" s="21">
        <v>2206</v>
      </c>
      <c r="D37" s="22">
        <v>2282</v>
      </c>
      <c r="E37" s="23">
        <v>4488</v>
      </c>
      <c r="F37" s="57" t="s">
        <v>31</v>
      </c>
      <c r="G37" s="58">
        <v>5930</v>
      </c>
      <c r="H37" s="58">
        <v>7674</v>
      </c>
      <c r="I37" s="58">
        <v>8041</v>
      </c>
      <c r="J37" s="59">
        <v>15715</v>
      </c>
      <c r="K37" s="19"/>
    </row>
    <row r="38" spans="1:11" x14ac:dyDescent="0.15">
      <c r="A38" s="20" t="s">
        <v>12</v>
      </c>
      <c r="B38" s="21">
        <v>873</v>
      </c>
      <c r="C38" s="21">
        <v>917</v>
      </c>
      <c r="D38" s="22">
        <v>1024</v>
      </c>
      <c r="E38" s="23">
        <v>1941</v>
      </c>
      <c r="F38" s="60" t="s">
        <v>10</v>
      </c>
      <c r="G38" s="21">
        <v>1777</v>
      </c>
      <c r="H38" s="21">
        <v>1912</v>
      </c>
      <c r="I38" s="21">
        <v>2130</v>
      </c>
      <c r="J38" s="26">
        <v>4042</v>
      </c>
      <c r="K38" s="19"/>
    </row>
    <row r="39" spans="1:11" x14ac:dyDescent="0.15">
      <c r="A39" s="27" t="s">
        <v>32</v>
      </c>
      <c r="B39" s="28">
        <v>16</v>
      </c>
      <c r="C39" s="28">
        <v>17</v>
      </c>
      <c r="D39" s="28">
        <v>3</v>
      </c>
      <c r="E39" s="29">
        <v>20</v>
      </c>
      <c r="F39" s="24" t="s">
        <v>11</v>
      </c>
      <c r="G39" s="21">
        <v>770</v>
      </c>
      <c r="H39" s="21">
        <v>883</v>
      </c>
      <c r="I39" s="21">
        <v>809</v>
      </c>
      <c r="J39" s="26">
        <v>1692</v>
      </c>
      <c r="K39" s="19"/>
    </row>
    <row r="40" spans="1:11" x14ac:dyDescent="0.15">
      <c r="A40" s="20" t="s">
        <v>10</v>
      </c>
      <c r="B40" s="21">
        <v>11</v>
      </c>
      <c r="C40" s="21">
        <v>12</v>
      </c>
      <c r="D40" s="22">
        <v>3</v>
      </c>
      <c r="E40" s="23">
        <v>15</v>
      </c>
      <c r="F40" s="24" t="s">
        <v>12</v>
      </c>
      <c r="G40" s="21">
        <v>1084</v>
      </c>
      <c r="H40" s="21">
        <v>1514</v>
      </c>
      <c r="I40" s="21">
        <v>1641</v>
      </c>
      <c r="J40" s="26">
        <v>3155</v>
      </c>
      <c r="K40" s="19"/>
    </row>
    <row r="41" spans="1:11" x14ac:dyDescent="0.15">
      <c r="A41" s="20" t="s">
        <v>11</v>
      </c>
      <c r="B41" s="21">
        <v>1</v>
      </c>
      <c r="C41" s="21">
        <v>1</v>
      </c>
      <c r="D41" s="22">
        <v>0</v>
      </c>
      <c r="E41" s="23">
        <v>1</v>
      </c>
      <c r="F41" s="24" t="s">
        <v>14</v>
      </c>
      <c r="G41" s="21">
        <v>176</v>
      </c>
      <c r="H41" s="21">
        <v>249</v>
      </c>
      <c r="I41" s="21">
        <v>288</v>
      </c>
      <c r="J41" s="26">
        <v>537</v>
      </c>
      <c r="K41" s="19"/>
    </row>
    <row r="42" spans="1:11" x14ac:dyDescent="0.15">
      <c r="A42" s="20" t="s">
        <v>12</v>
      </c>
      <c r="B42" s="21">
        <v>4</v>
      </c>
      <c r="C42" s="21">
        <v>4</v>
      </c>
      <c r="D42" s="22">
        <v>0</v>
      </c>
      <c r="E42" s="23">
        <v>4</v>
      </c>
      <c r="F42" s="24" t="s">
        <v>15</v>
      </c>
      <c r="G42" s="21">
        <v>1272</v>
      </c>
      <c r="H42" s="21">
        <v>1727</v>
      </c>
      <c r="I42" s="21">
        <v>1792</v>
      </c>
      <c r="J42" s="61">
        <v>3519</v>
      </c>
      <c r="K42" s="19"/>
    </row>
    <row r="43" spans="1:11" x14ac:dyDescent="0.15">
      <c r="A43" s="62" t="s">
        <v>33</v>
      </c>
      <c r="B43" s="28">
        <v>2676</v>
      </c>
      <c r="C43" s="28">
        <v>2866</v>
      </c>
      <c r="D43" s="28">
        <v>3294</v>
      </c>
      <c r="E43" s="29">
        <v>6160</v>
      </c>
      <c r="F43" s="63" t="s">
        <v>17</v>
      </c>
      <c r="G43" s="21">
        <v>658</v>
      </c>
      <c r="H43" s="21">
        <v>1071</v>
      </c>
      <c r="I43" s="21">
        <v>1045</v>
      </c>
      <c r="J43" s="61">
        <v>2116</v>
      </c>
      <c r="K43" s="19"/>
    </row>
    <row r="44" spans="1:11" x14ac:dyDescent="0.15">
      <c r="A44" s="20" t="s">
        <v>10</v>
      </c>
      <c r="B44" s="21">
        <v>356</v>
      </c>
      <c r="C44" s="21">
        <v>405</v>
      </c>
      <c r="D44" s="22">
        <v>479</v>
      </c>
      <c r="E44" s="23">
        <v>884</v>
      </c>
      <c r="F44" s="24" t="s">
        <v>30</v>
      </c>
      <c r="G44" s="55">
        <v>193</v>
      </c>
      <c r="H44" s="55">
        <v>318</v>
      </c>
      <c r="I44" s="55">
        <v>336</v>
      </c>
      <c r="J44" s="26">
        <v>654</v>
      </c>
      <c r="K44" s="19"/>
    </row>
    <row r="45" spans="1:11" x14ac:dyDescent="0.15">
      <c r="A45" s="20" t="s">
        <v>11</v>
      </c>
      <c r="B45" s="21">
        <v>533</v>
      </c>
      <c r="C45" s="21">
        <v>627</v>
      </c>
      <c r="D45" s="22">
        <v>687</v>
      </c>
      <c r="E45" s="23">
        <v>1314</v>
      </c>
      <c r="F45" s="24" t="s">
        <v>34</v>
      </c>
      <c r="G45" s="21">
        <v>0</v>
      </c>
      <c r="H45" s="21">
        <v>0</v>
      </c>
      <c r="I45" s="21">
        <v>0</v>
      </c>
      <c r="J45" s="64">
        <v>0</v>
      </c>
      <c r="K45" s="19"/>
    </row>
    <row r="46" spans="1:11" x14ac:dyDescent="0.15">
      <c r="A46" s="20" t="s">
        <v>12</v>
      </c>
      <c r="B46" s="21">
        <v>1455</v>
      </c>
      <c r="C46" s="21">
        <v>1483</v>
      </c>
      <c r="D46" s="22">
        <v>1723</v>
      </c>
      <c r="E46" s="23">
        <v>3206</v>
      </c>
      <c r="F46" s="32" t="s">
        <v>35</v>
      </c>
      <c r="G46" s="17">
        <v>5527</v>
      </c>
      <c r="H46" s="17">
        <v>7462</v>
      </c>
      <c r="I46" s="17">
        <v>7964</v>
      </c>
      <c r="J46" s="18">
        <v>15426</v>
      </c>
      <c r="K46" s="19"/>
    </row>
    <row r="47" spans="1:11" x14ac:dyDescent="0.15">
      <c r="A47" s="44" t="s">
        <v>14</v>
      </c>
      <c r="B47" s="45">
        <v>332</v>
      </c>
      <c r="C47" s="45">
        <v>351</v>
      </c>
      <c r="D47" s="46">
        <v>405</v>
      </c>
      <c r="E47" s="23">
        <v>756</v>
      </c>
      <c r="F47" s="60" t="s">
        <v>10</v>
      </c>
      <c r="G47" s="21">
        <v>831</v>
      </c>
      <c r="H47" s="21">
        <v>1050</v>
      </c>
      <c r="I47" s="21">
        <v>1066</v>
      </c>
      <c r="J47" s="26">
        <v>2116</v>
      </c>
      <c r="K47" s="19"/>
    </row>
    <row r="48" spans="1:11" x14ac:dyDescent="0.15">
      <c r="A48" s="65" t="s">
        <v>36</v>
      </c>
      <c r="B48" s="66">
        <v>3283</v>
      </c>
      <c r="C48" s="66">
        <v>2623</v>
      </c>
      <c r="D48" s="66">
        <v>2980</v>
      </c>
      <c r="E48" s="29">
        <v>5603</v>
      </c>
      <c r="F48" s="24" t="s">
        <v>11</v>
      </c>
      <c r="G48" s="25">
        <v>449</v>
      </c>
      <c r="H48" s="25">
        <v>487</v>
      </c>
      <c r="I48" s="25">
        <v>579</v>
      </c>
      <c r="J48" s="26">
        <v>1066</v>
      </c>
      <c r="K48" s="19"/>
    </row>
    <row r="49" spans="1:11" x14ac:dyDescent="0.15">
      <c r="A49" s="20" t="s">
        <v>10</v>
      </c>
      <c r="B49" s="21">
        <v>963</v>
      </c>
      <c r="C49" s="21">
        <v>694</v>
      </c>
      <c r="D49" s="22">
        <v>780</v>
      </c>
      <c r="E49" s="23">
        <v>1474</v>
      </c>
      <c r="F49" s="24" t="s">
        <v>12</v>
      </c>
      <c r="G49" s="21">
        <v>651</v>
      </c>
      <c r="H49" s="21">
        <v>800</v>
      </c>
      <c r="I49" s="21">
        <v>841</v>
      </c>
      <c r="J49" s="26">
        <v>1641</v>
      </c>
      <c r="K49" s="19"/>
    </row>
    <row r="50" spans="1:11" x14ac:dyDescent="0.15">
      <c r="A50" s="20" t="s">
        <v>11</v>
      </c>
      <c r="B50" s="21">
        <v>1006</v>
      </c>
      <c r="C50" s="21">
        <v>754</v>
      </c>
      <c r="D50" s="22">
        <v>903</v>
      </c>
      <c r="E50" s="23">
        <v>1657</v>
      </c>
      <c r="F50" s="24" t="s">
        <v>14</v>
      </c>
      <c r="G50" s="21">
        <v>747</v>
      </c>
      <c r="H50" s="21">
        <v>1175</v>
      </c>
      <c r="I50" s="21">
        <v>1246</v>
      </c>
      <c r="J50" s="26">
        <v>2421</v>
      </c>
      <c r="K50" s="19"/>
    </row>
    <row r="51" spans="1:11" x14ac:dyDescent="0.15">
      <c r="A51" s="20" t="s">
        <v>12</v>
      </c>
      <c r="B51" s="21">
        <v>646</v>
      </c>
      <c r="C51" s="21">
        <v>600</v>
      </c>
      <c r="D51" s="22">
        <v>604</v>
      </c>
      <c r="E51" s="23">
        <v>1204</v>
      </c>
      <c r="F51" s="24" t="s">
        <v>15</v>
      </c>
      <c r="G51" s="45">
        <v>1171</v>
      </c>
      <c r="H51" s="45">
        <v>1641</v>
      </c>
      <c r="I51" s="45">
        <v>1728</v>
      </c>
      <c r="J51" s="26">
        <v>3369</v>
      </c>
      <c r="K51" s="19"/>
    </row>
    <row r="52" spans="1:11" x14ac:dyDescent="0.15">
      <c r="A52" s="20" t="s">
        <v>14</v>
      </c>
      <c r="B52" s="21">
        <v>668</v>
      </c>
      <c r="C52" s="21">
        <v>575</v>
      </c>
      <c r="D52" s="22">
        <v>693</v>
      </c>
      <c r="E52" s="23">
        <v>1268</v>
      </c>
      <c r="F52" s="63" t="s">
        <v>17</v>
      </c>
      <c r="G52" s="45">
        <v>730</v>
      </c>
      <c r="H52" s="45">
        <v>898</v>
      </c>
      <c r="I52" s="45">
        <v>991</v>
      </c>
      <c r="J52" s="26">
        <v>1889</v>
      </c>
      <c r="K52" s="19"/>
    </row>
    <row r="53" spans="1:11" x14ac:dyDescent="0.15">
      <c r="A53" s="62" t="s">
        <v>37</v>
      </c>
      <c r="B53" s="17">
        <v>2662</v>
      </c>
      <c r="C53" s="17">
        <v>2993</v>
      </c>
      <c r="D53" s="17">
        <v>3266</v>
      </c>
      <c r="E53" s="33">
        <v>6259</v>
      </c>
      <c r="F53" s="24" t="s">
        <v>30</v>
      </c>
      <c r="G53" s="55">
        <v>324</v>
      </c>
      <c r="H53" s="55">
        <v>479</v>
      </c>
      <c r="I53" s="55">
        <v>535</v>
      </c>
      <c r="J53" s="26">
        <v>1014</v>
      </c>
      <c r="K53" s="19"/>
    </row>
    <row r="54" spans="1:11" x14ac:dyDescent="0.15">
      <c r="A54" s="20" t="s">
        <v>10</v>
      </c>
      <c r="B54" s="25">
        <v>854</v>
      </c>
      <c r="C54" s="25">
        <v>1063</v>
      </c>
      <c r="D54" s="25">
        <v>1166</v>
      </c>
      <c r="E54" s="67">
        <v>2229</v>
      </c>
      <c r="F54" s="24" t="s">
        <v>34</v>
      </c>
      <c r="G54" s="21">
        <v>561</v>
      </c>
      <c r="H54" s="21">
        <v>914</v>
      </c>
      <c r="I54" s="21">
        <v>933</v>
      </c>
      <c r="J54" s="26">
        <v>1847</v>
      </c>
      <c r="K54" s="19"/>
    </row>
    <row r="55" spans="1:11" ht="14.25" thickBot="1" x14ac:dyDescent="0.2">
      <c r="A55" s="20" t="s">
        <v>11</v>
      </c>
      <c r="B55" s="21">
        <v>776</v>
      </c>
      <c r="C55" s="21">
        <v>874</v>
      </c>
      <c r="D55" s="21">
        <v>992</v>
      </c>
      <c r="E55" s="67">
        <v>1866</v>
      </c>
      <c r="F55" s="68" t="s">
        <v>38</v>
      </c>
      <c r="G55" s="45">
        <v>63</v>
      </c>
      <c r="H55" s="45">
        <v>18</v>
      </c>
      <c r="I55" s="45">
        <v>45</v>
      </c>
      <c r="J55" s="69">
        <v>63</v>
      </c>
      <c r="K55" s="19"/>
    </row>
    <row r="56" spans="1:11" ht="14.25" thickBot="1" x14ac:dyDescent="0.2">
      <c r="A56" s="20" t="s">
        <v>12</v>
      </c>
      <c r="B56" s="21">
        <v>501</v>
      </c>
      <c r="C56" s="21">
        <v>520</v>
      </c>
      <c r="D56" s="21">
        <v>602</v>
      </c>
      <c r="E56" s="67">
        <v>1122</v>
      </c>
      <c r="F56" s="70" t="s">
        <v>39</v>
      </c>
      <c r="G56" s="71">
        <v>15169</v>
      </c>
      <c r="H56" s="71">
        <v>19995</v>
      </c>
      <c r="I56" s="71">
        <v>21109</v>
      </c>
      <c r="J56" s="72">
        <v>41104</v>
      </c>
      <c r="K56" s="19"/>
    </row>
    <row r="57" spans="1:11" ht="14.25" thickBot="1" x14ac:dyDescent="0.2">
      <c r="A57" s="73" t="s">
        <v>14</v>
      </c>
      <c r="B57" s="74">
        <v>531</v>
      </c>
      <c r="C57" s="74">
        <v>536</v>
      </c>
      <c r="D57" s="74">
        <v>506</v>
      </c>
      <c r="E57" s="75">
        <v>1042</v>
      </c>
      <c r="F57" s="76" t="s">
        <v>40</v>
      </c>
      <c r="G57" s="77">
        <v>82957</v>
      </c>
      <c r="H57" s="77">
        <v>82300</v>
      </c>
      <c r="I57" s="77">
        <v>86913</v>
      </c>
      <c r="J57" s="78">
        <v>169213</v>
      </c>
      <c r="K57" s="19"/>
    </row>
    <row r="58" spans="1:11" x14ac:dyDescent="0.15">
      <c r="A58" s="3" t="s">
        <v>41</v>
      </c>
    </row>
  </sheetData>
  <mergeCells count="6">
    <mergeCell ref="I2:J2"/>
    <mergeCell ref="H3:I3"/>
    <mergeCell ref="A4:A5"/>
    <mergeCell ref="B4:B5"/>
    <mergeCell ref="F4:F5"/>
    <mergeCell ref="G4:G5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K9" sqref="K9"/>
    </sheetView>
  </sheetViews>
  <sheetFormatPr defaultRowHeight="13.5" x14ac:dyDescent="0.15"/>
  <cols>
    <col min="1" max="1" width="13.125" style="3" customWidth="1"/>
    <col min="2" max="5" width="8.625" style="3" customWidth="1"/>
    <col min="6" max="6" width="13.125" style="3" customWidth="1"/>
    <col min="7" max="10" width="8.625" style="3" customWidth="1"/>
    <col min="11" max="256" width="9" style="3"/>
    <col min="257" max="257" width="13.125" style="3" customWidth="1"/>
    <col min="258" max="261" width="8.625" style="3" customWidth="1"/>
    <col min="262" max="262" width="13.125" style="3" customWidth="1"/>
    <col min="263" max="266" width="8.625" style="3" customWidth="1"/>
    <col min="267" max="512" width="9" style="3"/>
    <col min="513" max="513" width="13.125" style="3" customWidth="1"/>
    <col min="514" max="517" width="8.625" style="3" customWidth="1"/>
    <col min="518" max="518" width="13.125" style="3" customWidth="1"/>
    <col min="519" max="522" width="8.625" style="3" customWidth="1"/>
    <col min="523" max="768" width="9" style="3"/>
    <col min="769" max="769" width="13.125" style="3" customWidth="1"/>
    <col min="770" max="773" width="8.625" style="3" customWidth="1"/>
    <col min="774" max="774" width="13.125" style="3" customWidth="1"/>
    <col min="775" max="778" width="8.625" style="3" customWidth="1"/>
    <col min="779" max="1024" width="9" style="3"/>
    <col min="1025" max="1025" width="13.125" style="3" customWidth="1"/>
    <col min="1026" max="1029" width="8.625" style="3" customWidth="1"/>
    <col min="1030" max="1030" width="13.125" style="3" customWidth="1"/>
    <col min="1031" max="1034" width="8.625" style="3" customWidth="1"/>
    <col min="1035" max="1280" width="9" style="3"/>
    <col min="1281" max="1281" width="13.125" style="3" customWidth="1"/>
    <col min="1282" max="1285" width="8.625" style="3" customWidth="1"/>
    <col min="1286" max="1286" width="13.125" style="3" customWidth="1"/>
    <col min="1287" max="1290" width="8.625" style="3" customWidth="1"/>
    <col min="1291" max="1536" width="9" style="3"/>
    <col min="1537" max="1537" width="13.125" style="3" customWidth="1"/>
    <col min="1538" max="1541" width="8.625" style="3" customWidth="1"/>
    <col min="1542" max="1542" width="13.125" style="3" customWidth="1"/>
    <col min="1543" max="1546" width="8.625" style="3" customWidth="1"/>
    <col min="1547" max="1792" width="9" style="3"/>
    <col min="1793" max="1793" width="13.125" style="3" customWidth="1"/>
    <col min="1794" max="1797" width="8.625" style="3" customWidth="1"/>
    <col min="1798" max="1798" width="13.125" style="3" customWidth="1"/>
    <col min="1799" max="1802" width="8.625" style="3" customWidth="1"/>
    <col min="1803" max="2048" width="9" style="3"/>
    <col min="2049" max="2049" width="13.125" style="3" customWidth="1"/>
    <col min="2050" max="2053" width="8.625" style="3" customWidth="1"/>
    <col min="2054" max="2054" width="13.125" style="3" customWidth="1"/>
    <col min="2055" max="2058" width="8.625" style="3" customWidth="1"/>
    <col min="2059" max="2304" width="9" style="3"/>
    <col min="2305" max="2305" width="13.125" style="3" customWidth="1"/>
    <col min="2306" max="2309" width="8.625" style="3" customWidth="1"/>
    <col min="2310" max="2310" width="13.125" style="3" customWidth="1"/>
    <col min="2311" max="2314" width="8.625" style="3" customWidth="1"/>
    <col min="2315" max="2560" width="9" style="3"/>
    <col min="2561" max="2561" width="13.125" style="3" customWidth="1"/>
    <col min="2562" max="2565" width="8.625" style="3" customWidth="1"/>
    <col min="2566" max="2566" width="13.125" style="3" customWidth="1"/>
    <col min="2567" max="2570" width="8.625" style="3" customWidth="1"/>
    <col min="2571" max="2816" width="9" style="3"/>
    <col min="2817" max="2817" width="13.125" style="3" customWidth="1"/>
    <col min="2818" max="2821" width="8.625" style="3" customWidth="1"/>
    <col min="2822" max="2822" width="13.125" style="3" customWidth="1"/>
    <col min="2823" max="2826" width="8.625" style="3" customWidth="1"/>
    <col min="2827" max="3072" width="9" style="3"/>
    <col min="3073" max="3073" width="13.125" style="3" customWidth="1"/>
    <col min="3074" max="3077" width="8.625" style="3" customWidth="1"/>
    <col min="3078" max="3078" width="13.125" style="3" customWidth="1"/>
    <col min="3079" max="3082" width="8.625" style="3" customWidth="1"/>
    <col min="3083" max="3328" width="9" style="3"/>
    <col min="3329" max="3329" width="13.125" style="3" customWidth="1"/>
    <col min="3330" max="3333" width="8.625" style="3" customWidth="1"/>
    <col min="3334" max="3334" width="13.125" style="3" customWidth="1"/>
    <col min="3335" max="3338" width="8.625" style="3" customWidth="1"/>
    <col min="3339" max="3584" width="9" style="3"/>
    <col min="3585" max="3585" width="13.125" style="3" customWidth="1"/>
    <col min="3586" max="3589" width="8.625" style="3" customWidth="1"/>
    <col min="3590" max="3590" width="13.125" style="3" customWidth="1"/>
    <col min="3591" max="3594" width="8.625" style="3" customWidth="1"/>
    <col min="3595" max="3840" width="9" style="3"/>
    <col min="3841" max="3841" width="13.125" style="3" customWidth="1"/>
    <col min="3842" max="3845" width="8.625" style="3" customWidth="1"/>
    <col min="3846" max="3846" width="13.125" style="3" customWidth="1"/>
    <col min="3847" max="3850" width="8.625" style="3" customWidth="1"/>
    <col min="3851" max="4096" width="9" style="3"/>
    <col min="4097" max="4097" width="13.125" style="3" customWidth="1"/>
    <col min="4098" max="4101" width="8.625" style="3" customWidth="1"/>
    <col min="4102" max="4102" width="13.125" style="3" customWidth="1"/>
    <col min="4103" max="4106" width="8.625" style="3" customWidth="1"/>
    <col min="4107" max="4352" width="9" style="3"/>
    <col min="4353" max="4353" width="13.125" style="3" customWidth="1"/>
    <col min="4354" max="4357" width="8.625" style="3" customWidth="1"/>
    <col min="4358" max="4358" width="13.125" style="3" customWidth="1"/>
    <col min="4359" max="4362" width="8.625" style="3" customWidth="1"/>
    <col min="4363" max="4608" width="9" style="3"/>
    <col min="4609" max="4609" width="13.125" style="3" customWidth="1"/>
    <col min="4610" max="4613" width="8.625" style="3" customWidth="1"/>
    <col min="4614" max="4614" width="13.125" style="3" customWidth="1"/>
    <col min="4615" max="4618" width="8.625" style="3" customWidth="1"/>
    <col min="4619" max="4864" width="9" style="3"/>
    <col min="4865" max="4865" width="13.125" style="3" customWidth="1"/>
    <col min="4866" max="4869" width="8.625" style="3" customWidth="1"/>
    <col min="4870" max="4870" width="13.125" style="3" customWidth="1"/>
    <col min="4871" max="4874" width="8.625" style="3" customWidth="1"/>
    <col min="4875" max="5120" width="9" style="3"/>
    <col min="5121" max="5121" width="13.125" style="3" customWidth="1"/>
    <col min="5122" max="5125" width="8.625" style="3" customWidth="1"/>
    <col min="5126" max="5126" width="13.125" style="3" customWidth="1"/>
    <col min="5127" max="5130" width="8.625" style="3" customWidth="1"/>
    <col min="5131" max="5376" width="9" style="3"/>
    <col min="5377" max="5377" width="13.125" style="3" customWidth="1"/>
    <col min="5378" max="5381" width="8.625" style="3" customWidth="1"/>
    <col min="5382" max="5382" width="13.125" style="3" customWidth="1"/>
    <col min="5383" max="5386" width="8.625" style="3" customWidth="1"/>
    <col min="5387" max="5632" width="9" style="3"/>
    <col min="5633" max="5633" width="13.125" style="3" customWidth="1"/>
    <col min="5634" max="5637" width="8.625" style="3" customWidth="1"/>
    <col min="5638" max="5638" width="13.125" style="3" customWidth="1"/>
    <col min="5639" max="5642" width="8.625" style="3" customWidth="1"/>
    <col min="5643" max="5888" width="9" style="3"/>
    <col min="5889" max="5889" width="13.125" style="3" customWidth="1"/>
    <col min="5890" max="5893" width="8.625" style="3" customWidth="1"/>
    <col min="5894" max="5894" width="13.125" style="3" customWidth="1"/>
    <col min="5895" max="5898" width="8.625" style="3" customWidth="1"/>
    <col min="5899" max="6144" width="9" style="3"/>
    <col min="6145" max="6145" width="13.125" style="3" customWidth="1"/>
    <col min="6146" max="6149" width="8.625" style="3" customWidth="1"/>
    <col min="6150" max="6150" width="13.125" style="3" customWidth="1"/>
    <col min="6151" max="6154" width="8.625" style="3" customWidth="1"/>
    <col min="6155" max="6400" width="9" style="3"/>
    <col min="6401" max="6401" width="13.125" style="3" customWidth="1"/>
    <col min="6402" max="6405" width="8.625" style="3" customWidth="1"/>
    <col min="6406" max="6406" width="13.125" style="3" customWidth="1"/>
    <col min="6407" max="6410" width="8.625" style="3" customWidth="1"/>
    <col min="6411" max="6656" width="9" style="3"/>
    <col min="6657" max="6657" width="13.125" style="3" customWidth="1"/>
    <col min="6658" max="6661" width="8.625" style="3" customWidth="1"/>
    <col min="6662" max="6662" width="13.125" style="3" customWidth="1"/>
    <col min="6663" max="6666" width="8.625" style="3" customWidth="1"/>
    <col min="6667" max="6912" width="9" style="3"/>
    <col min="6913" max="6913" width="13.125" style="3" customWidth="1"/>
    <col min="6914" max="6917" width="8.625" style="3" customWidth="1"/>
    <col min="6918" max="6918" width="13.125" style="3" customWidth="1"/>
    <col min="6919" max="6922" width="8.625" style="3" customWidth="1"/>
    <col min="6923" max="7168" width="9" style="3"/>
    <col min="7169" max="7169" width="13.125" style="3" customWidth="1"/>
    <col min="7170" max="7173" width="8.625" style="3" customWidth="1"/>
    <col min="7174" max="7174" width="13.125" style="3" customWidth="1"/>
    <col min="7175" max="7178" width="8.625" style="3" customWidth="1"/>
    <col min="7179" max="7424" width="9" style="3"/>
    <col min="7425" max="7425" width="13.125" style="3" customWidth="1"/>
    <col min="7426" max="7429" width="8.625" style="3" customWidth="1"/>
    <col min="7430" max="7430" width="13.125" style="3" customWidth="1"/>
    <col min="7431" max="7434" width="8.625" style="3" customWidth="1"/>
    <col min="7435" max="7680" width="9" style="3"/>
    <col min="7681" max="7681" width="13.125" style="3" customWidth="1"/>
    <col min="7682" max="7685" width="8.625" style="3" customWidth="1"/>
    <col min="7686" max="7686" width="13.125" style="3" customWidth="1"/>
    <col min="7687" max="7690" width="8.625" style="3" customWidth="1"/>
    <col min="7691" max="7936" width="9" style="3"/>
    <col min="7937" max="7937" width="13.125" style="3" customWidth="1"/>
    <col min="7938" max="7941" width="8.625" style="3" customWidth="1"/>
    <col min="7942" max="7942" width="13.125" style="3" customWidth="1"/>
    <col min="7943" max="7946" width="8.625" style="3" customWidth="1"/>
    <col min="7947" max="8192" width="9" style="3"/>
    <col min="8193" max="8193" width="13.125" style="3" customWidth="1"/>
    <col min="8194" max="8197" width="8.625" style="3" customWidth="1"/>
    <col min="8198" max="8198" width="13.125" style="3" customWidth="1"/>
    <col min="8199" max="8202" width="8.625" style="3" customWidth="1"/>
    <col min="8203" max="8448" width="9" style="3"/>
    <col min="8449" max="8449" width="13.125" style="3" customWidth="1"/>
    <col min="8450" max="8453" width="8.625" style="3" customWidth="1"/>
    <col min="8454" max="8454" width="13.125" style="3" customWidth="1"/>
    <col min="8455" max="8458" width="8.625" style="3" customWidth="1"/>
    <col min="8459" max="8704" width="9" style="3"/>
    <col min="8705" max="8705" width="13.125" style="3" customWidth="1"/>
    <col min="8706" max="8709" width="8.625" style="3" customWidth="1"/>
    <col min="8710" max="8710" width="13.125" style="3" customWidth="1"/>
    <col min="8711" max="8714" width="8.625" style="3" customWidth="1"/>
    <col min="8715" max="8960" width="9" style="3"/>
    <col min="8961" max="8961" width="13.125" style="3" customWidth="1"/>
    <col min="8962" max="8965" width="8.625" style="3" customWidth="1"/>
    <col min="8966" max="8966" width="13.125" style="3" customWidth="1"/>
    <col min="8967" max="8970" width="8.625" style="3" customWidth="1"/>
    <col min="8971" max="9216" width="9" style="3"/>
    <col min="9217" max="9217" width="13.125" style="3" customWidth="1"/>
    <col min="9218" max="9221" width="8.625" style="3" customWidth="1"/>
    <col min="9222" max="9222" width="13.125" style="3" customWidth="1"/>
    <col min="9223" max="9226" width="8.625" style="3" customWidth="1"/>
    <col min="9227" max="9472" width="9" style="3"/>
    <col min="9473" max="9473" width="13.125" style="3" customWidth="1"/>
    <col min="9474" max="9477" width="8.625" style="3" customWidth="1"/>
    <col min="9478" max="9478" width="13.125" style="3" customWidth="1"/>
    <col min="9479" max="9482" width="8.625" style="3" customWidth="1"/>
    <col min="9483" max="9728" width="9" style="3"/>
    <col min="9729" max="9729" width="13.125" style="3" customWidth="1"/>
    <col min="9730" max="9733" width="8.625" style="3" customWidth="1"/>
    <col min="9734" max="9734" width="13.125" style="3" customWidth="1"/>
    <col min="9735" max="9738" width="8.625" style="3" customWidth="1"/>
    <col min="9739" max="9984" width="9" style="3"/>
    <col min="9985" max="9985" width="13.125" style="3" customWidth="1"/>
    <col min="9986" max="9989" width="8.625" style="3" customWidth="1"/>
    <col min="9990" max="9990" width="13.125" style="3" customWidth="1"/>
    <col min="9991" max="9994" width="8.625" style="3" customWidth="1"/>
    <col min="9995" max="10240" width="9" style="3"/>
    <col min="10241" max="10241" width="13.125" style="3" customWidth="1"/>
    <col min="10242" max="10245" width="8.625" style="3" customWidth="1"/>
    <col min="10246" max="10246" width="13.125" style="3" customWidth="1"/>
    <col min="10247" max="10250" width="8.625" style="3" customWidth="1"/>
    <col min="10251" max="10496" width="9" style="3"/>
    <col min="10497" max="10497" width="13.125" style="3" customWidth="1"/>
    <col min="10498" max="10501" width="8.625" style="3" customWidth="1"/>
    <col min="10502" max="10502" width="13.125" style="3" customWidth="1"/>
    <col min="10503" max="10506" width="8.625" style="3" customWidth="1"/>
    <col min="10507" max="10752" width="9" style="3"/>
    <col min="10753" max="10753" width="13.125" style="3" customWidth="1"/>
    <col min="10754" max="10757" width="8.625" style="3" customWidth="1"/>
    <col min="10758" max="10758" width="13.125" style="3" customWidth="1"/>
    <col min="10759" max="10762" width="8.625" style="3" customWidth="1"/>
    <col min="10763" max="11008" width="9" style="3"/>
    <col min="11009" max="11009" width="13.125" style="3" customWidth="1"/>
    <col min="11010" max="11013" width="8.625" style="3" customWidth="1"/>
    <col min="11014" max="11014" width="13.125" style="3" customWidth="1"/>
    <col min="11015" max="11018" width="8.625" style="3" customWidth="1"/>
    <col min="11019" max="11264" width="9" style="3"/>
    <col min="11265" max="11265" width="13.125" style="3" customWidth="1"/>
    <col min="11266" max="11269" width="8.625" style="3" customWidth="1"/>
    <col min="11270" max="11270" width="13.125" style="3" customWidth="1"/>
    <col min="11271" max="11274" width="8.625" style="3" customWidth="1"/>
    <col min="11275" max="11520" width="9" style="3"/>
    <col min="11521" max="11521" width="13.125" style="3" customWidth="1"/>
    <col min="11522" max="11525" width="8.625" style="3" customWidth="1"/>
    <col min="11526" max="11526" width="13.125" style="3" customWidth="1"/>
    <col min="11527" max="11530" width="8.625" style="3" customWidth="1"/>
    <col min="11531" max="11776" width="9" style="3"/>
    <col min="11777" max="11777" width="13.125" style="3" customWidth="1"/>
    <col min="11778" max="11781" width="8.625" style="3" customWidth="1"/>
    <col min="11782" max="11782" width="13.125" style="3" customWidth="1"/>
    <col min="11783" max="11786" width="8.625" style="3" customWidth="1"/>
    <col min="11787" max="12032" width="9" style="3"/>
    <col min="12033" max="12033" width="13.125" style="3" customWidth="1"/>
    <col min="12034" max="12037" width="8.625" style="3" customWidth="1"/>
    <col min="12038" max="12038" width="13.125" style="3" customWidth="1"/>
    <col min="12039" max="12042" width="8.625" style="3" customWidth="1"/>
    <col min="12043" max="12288" width="9" style="3"/>
    <col min="12289" max="12289" width="13.125" style="3" customWidth="1"/>
    <col min="12290" max="12293" width="8.625" style="3" customWidth="1"/>
    <col min="12294" max="12294" width="13.125" style="3" customWidth="1"/>
    <col min="12295" max="12298" width="8.625" style="3" customWidth="1"/>
    <col min="12299" max="12544" width="9" style="3"/>
    <col min="12545" max="12545" width="13.125" style="3" customWidth="1"/>
    <col min="12546" max="12549" width="8.625" style="3" customWidth="1"/>
    <col min="12550" max="12550" width="13.125" style="3" customWidth="1"/>
    <col min="12551" max="12554" width="8.625" style="3" customWidth="1"/>
    <col min="12555" max="12800" width="9" style="3"/>
    <col min="12801" max="12801" width="13.125" style="3" customWidth="1"/>
    <col min="12802" max="12805" width="8.625" style="3" customWidth="1"/>
    <col min="12806" max="12806" width="13.125" style="3" customWidth="1"/>
    <col min="12807" max="12810" width="8.625" style="3" customWidth="1"/>
    <col min="12811" max="13056" width="9" style="3"/>
    <col min="13057" max="13057" width="13.125" style="3" customWidth="1"/>
    <col min="13058" max="13061" width="8.625" style="3" customWidth="1"/>
    <col min="13062" max="13062" width="13.125" style="3" customWidth="1"/>
    <col min="13063" max="13066" width="8.625" style="3" customWidth="1"/>
    <col min="13067" max="13312" width="9" style="3"/>
    <col min="13313" max="13313" width="13.125" style="3" customWidth="1"/>
    <col min="13314" max="13317" width="8.625" style="3" customWidth="1"/>
    <col min="13318" max="13318" width="13.125" style="3" customWidth="1"/>
    <col min="13319" max="13322" width="8.625" style="3" customWidth="1"/>
    <col min="13323" max="13568" width="9" style="3"/>
    <col min="13569" max="13569" width="13.125" style="3" customWidth="1"/>
    <col min="13570" max="13573" width="8.625" style="3" customWidth="1"/>
    <col min="13574" max="13574" width="13.125" style="3" customWidth="1"/>
    <col min="13575" max="13578" width="8.625" style="3" customWidth="1"/>
    <col min="13579" max="13824" width="9" style="3"/>
    <col min="13825" max="13825" width="13.125" style="3" customWidth="1"/>
    <col min="13826" max="13829" width="8.625" style="3" customWidth="1"/>
    <col min="13830" max="13830" width="13.125" style="3" customWidth="1"/>
    <col min="13831" max="13834" width="8.625" style="3" customWidth="1"/>
    <col min="13835" max="14080" width="9" style="3"/>
    <col min="14081" max="14081" width="13.125" style="3" customWidth="1"/>
    <col min="14082" max="14085" width="8.625" style="3" customWidth="1"/>
    <col min="14086" max="14086" width="13.125" style="3" customWidth="1"/>
    <col min="14087" max="14090" width="8.625" style="3" customWidth="1"/>
    <col min="14091" max="14336" width="9" style="3"/>
    <col min="14337" max="14337" width="13.125" style="3" customWidth="1"/>
    <col min="14338" max="14341" width="8.625" style="3" customWidth="1"/>
    <col min="14342" max="14342" width="13.125" style="3" customWidth="1"/>
    <col min="14343" max="14346" width="8.625" style="3" customWidth="1"/>
    <col min="14347" max="14592" width="9" style="3"/>
    <col min="14593" max="14593" width="13.125" style="3" customWidth="1"/>
    <col min="14594" max="14597" width="8.625" style="3" customWidth="1"/>
    <col min="14598" max="14598" width="13.125" style="3" customWidth="1"/>
    <col min="14599" max="14602" width="8.625" style="3" customWidth="1"/>
    <col min="14603" max="14848" width="9" style="3"/>
    <col min="14849" max="14849" width="13.125" style="3" customWidth="1"/>
    <col min="14850" max="14853" width="8.625" style="3" customWidth="1"/>
    <col min="14854" max="14854" width="13.125" style="3" customWidth="1"/>
    <col min="14855" max="14858" width="8.625" style="3" customWidth="1"/>
    <col min="14859" max="15104" width="9" style="3"/>
    <col min="15105" max="15105" width="13.125" style="3" customWidth="1"/>
    <col min="15106" max="15109" width="8.625" style="3" customWidth="1"/>
    <col min="15110" max="15110" width="13.125" style="3" customWidth="1"/>
    <col min="15111" max="15114" width="8.625" style="3" customWidth="1"/>
    <col min="15115" max="15360" width="9" style="3"/>
    <col min="15361" max="15361" width="13.125" style="3" customWidth="1"/>
    <col min="15362" max="15365" width="8.625" style="3" customWidth="1"/>
    <col min="15366" max="15366" width="13.125" style="3" customWidth="1"/>
    <col min="15367" max="15370" width="8.625" style="3" customWidth="1"/>
    <col min="15371" max="15616" width="9" style="3"/>
    <col min="15617" max="15617" width="13.125" style="3" customWidth="1"/>
    <col min="15618" max="15621" width="8.625" style="3" customWidth="1"/>
    <col min="15622" max="15622" width="13.125" style="3" customWidth="1"/>
    <col min="15623" max="15626" width="8.625" style="3" customWidth="1"/>
    <col min="15627" max="15872" width="9" style="3"/>
    <col min="15873" max="15873" width="13.125" style="3" customWidth="1"/>
    <col min="15874" max="15877" width="8.625" style="3" customWidth="1"/>
    <col min="15878" max="15878" width="13.125" style="3" customWidth="1"/>
    <col min="15879" max="15882" width="8.625" style="3" customWidth="1"/>
    <col min="15883" max="16128" width="9" style="3"/>
    <col min="16129" max="16129" width="13.125" style="3" customWidth="1"/>
    <col min="16130" max="16133" width="8.625" style="3" customWidth="1"/>
    <col min="16134" max="16134" width="13.125" style="3" customWidth="1"/>
    <col min="16135" max="16138" width="8.625" style="3" customWidth="1"/>
    <col min="16139" max="16384" width="9" style="3"/>
  </cols>
  <sheetData>
    <row r="1" spans="1:11" ht="16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ht="16.5" customHeight="1" x14ac:dyDescent="0.15">
      <c r="I2" s="79"/>
      <c r="J2" s="79"/>
    </row>
    <row r="3" spans="1:11" ht="16.5" customHeight="1" thickBot="1" x14ac:dyDescent="0.2">
      <c r="H3" s="80">
        <v>44834</v>
      </c>
      <c r="I3" s="80"/>
      <c r="J3" s="4" t="s">
        <v>1</v>
      </c>
    </row>
    <row r="4" spans="1:11" s="8" customFormat="1" x14ac:dyDescent="0.4">
      <c r="A4" s="81" t="s">
        <v>2</v>
      </c>
      <c r="B4" s="83" t="s">
        <v>3</v>
      </c>
      <c r="C4" s="5" t="s">
        <v>4</v>
      </c>
      <c r="D4" s="5"/>
      <c r="E4" s="6"/>
      <c r="F4" s="81" t="s">
        <v>2</v>
      </c>
      <c r="G4" s="83" t="s">
        <v>3</v>
      </c>
      <c r="H4" s="5" t="s">
        <v>4</v>
      </c>
      <c r="I4" s="5"/>
      <c r="J4" s="6"/>
      <c r="K4" s="7"/>
    </row>
    <row r="5" spans="1:11" s="8" customFormat="1" ht="14.25" thickBot="1" x14ac:dyDescent="0.45">
      <c r="A5" s="82"/>
      <c r="B5" s="84"/>
      <c r="C5" s="9" t="s">
        <v>5</v>
      </c>
      <c r="D5" s="10" t="s">
        <v>6</v>
      </c>
      <c r="E5" s="11" t="s">
        <v>7</v>
      </c>
      <c r="F5" s="82"/>
      <c r="G5" s="84"/>
      <c r="H5" s="9" t="s">
        <v>5</v>
      </c>
      <c r="I5" s="10" t="s">
        <v>6</v>
      </c>
      <c r="J5" s="12" t="s">
        <v>7</v>
      </c>
      <c r="K5" s="7"/>
    </row>
    <row r="6" spans="1:11" x14ac:dyDescent="0.15">
      <c r="A6" s="13" t="s">
        <v>8</v>
      </c>
      <c r="B6" s="14">
        <v>5748</v>
      </c>
      <c r="C6" s="14">
        <v>4912</v>
      </c>
      <c r="D6" s="14">
        <v>4891</v>
      </c>
      <c r="E6" s="15">
        <v>9803</v>
      </c>
      <c r="F6" s="16" t="s">
        <v>9</v>
      </c>
      <c r="G6" s="17">
        <v>3435</v>
      </c>
      <c r="H6" s="17">
        <v>3135</v>
      </c>
      <c r="I6" s="17">
        <v>3128</v>
      </c>
      <c r="J6" s="18">
        <v>6263</v>
      </c>
      <c r="K6" s="19"/>
    </row>
    <row r="7" spans="1:11" x14ac:dyDescent="0.15">
      <c r="A7" s="20" t="s">
        <v>10</v>
      </c>
      <c r="B7" s="21">
        <v>947</v>
      </c>
      <c r="C7" s="21">
        <v>844</v>
      </c>
      <c r="D7" s="22">
        <v>941</v>
      </c>
      <c r="E7" s="23">
        <v>1785</v>
      </c>
      <c r="F7" s="24" t="s">
        <v>10</v>
      </c>
      <c r="G7" s="25">
        <v>1938</v>
      </c>
      <c r="H7" s="25">
        <v>1718</v>
      </c>
      <c r="I7" s="25">
        <v>1692</v>
      </c>
      <c r="J7" s="26">
        <v>3410</v>
      </c>
      <c r="K7" s="19"/>
    </row>
    <row r="8" spans="1:11" x14ac:dyDescent="0.15">
      <c r="A8" s="20" t="s">
        <v>11</v>
      </c>
      <c r="B8" s="21">
        <v>1659</v>
      </c>
      <c r="C8" s="21">
        <v>1543</v>
      </c>
      <c r="D8" s="22">
        <v>1510</v>
      </c>
      <c r="E8" s="23">
        <v>3053</v>
      </c>
      <c r="F8" s="24" t="s">
        <v>11</v>
      </c>
      <c r="G8" s="21">
        <v>1497</v>
      </c>
      <c r="H8" s="21">
        <v>1417</v>
      </c>
      <c r="I8" s="21">
        <v>1436</v>
      </c>
      <c r="J8" s="26">
        <v>2853</v>
      </c>
      <c r="K8" s="19"/>
    </row>
    <row r="9" spans="1:11" x14ac:dyDescent="0.15">
      <c r="A9" s="20" t="s">
        <v>12</v>
      </c>
      <c r="B9" s="21">
        <v>840</v>
      </c>
      <c r="C9" s="21">
        <v>710</v>
      </c>
      <c r="D9" s="22">
        <v>714</v>
      </c>
      <c r="E9" s="23">
        <v>1424</v>
      </c>
      <c r="F9" s="16" t="s">
        <v>13</v>
      </c>
      <c r="G9" s="17">
        <v>4328</v>
      </c>
      <c r="H9" s="17">
        <v>4385</v>
      </c>
      <c r="I9" s="17">
        <v>4888</v>
      </c>
      <c r="J9" s="18">
        <v>9273</v>
      </c>
      <c r="K9" s="19"/>
    </row>
    <row r="10" spans="1:11" x14ac:dyDescent="0.15">
      <c r="A10" s="20" t="s">
        <v>14</v>
      </c>
      <c r="B10" s="21">
        <v>1148</v>
      </c>
      <c r="C10" s="21">
        <v>862</v>
      </c>
      <c r="D10" s="22">
        <v>891</v>
      </c>
      <c r="E10" s="23">
        <v>1753</v>
      </c>
      <c r="F10" s="24" t="s">
        <v>10</v>
      </c>
      <c r="G10" s="25">
        <v>429</v>
      </c>
      <c r="H10" s="25">
        <v>459</v>
      </c>
      <c r="I10" s="25">
        <v>551</v>
      </c>
      <c r="J10" s="26">
        <v>1010</v>
      </c>
      <c r="K10" s="19"/>
    </row>
    <row r="11" spans="1:11" x14ac:dyDescent="0.15">
      <c r="A11" s="20" t="s">
        <v>15</v>
      </c>
      <c r="B11" s="21">
        <v>1154</v>
      </c>
      <c r="C11" s="21">
        <v>953</v>
      </c>
      <c r="D11" s="22">
        <v>835</v>
      </c>
      <c r="E11" s="23">
        <v>1788</v>
      </c>
      <c r="F11" s="24" t="s">
        <v>11</v>
      </c>
      <c r="G11" s="21">
        <v>808</v>
      </c>
      <c r="H11" s="21">
        <v>858</v>
      </c>
      <c r="I11" s="21">
        <v>997</v>
      </c>
      <c r="J11" s="26">
        <v>1855</v>
      </c>
      <c r="K11" s="19"/>
    </row>
    <row r="12" spans="1:11" x14ac:dyDescent="0.15">
      <c r="A12" s="27" t="s">
        <v>16</v>
      </c>
      <c r="B12" s="28">
        <v>6064</v>
      </c>
      <c r="C12" s="28">
        <v>4903</v>
      </c>
      <c r="D12" s="28">
        <v>4956</v>
      </c>
      <c r="E12" s="29">
        <v>9859</v>
      </c>
      <c r="F12" s="24" t="s">
        <v>12</v>
      </c>
      <c r="G12" s="21">
        <v>661</v>
      </c>
      <c r="H12" s="21">
        <v>703</v>
      </c>
      <c r="I12" s="21">
        <v>790</v>
      </c>
      <c r="J12" s="26">
        <v>1493</v>
      </c>
      <c r="K12" s="19"/>
    </row>
    <row r="13" spans="1:11" x14ac:dyDescent="0.15">
      <c r="A13" s="20" t="s">
        <v>10</v>
      </c>
      <c r="B13" s="21">
        <v>2162</v>
      </c>
      <c r="C13" s="21">
        <v>1507</v>
      </c>
      <c r="D13" s="22">
        <v>1597</v>
      </c>
      <c r="E13" s="23">
        <v>3104</v>
      </c>
      <c r="F13" s="24" t="s">
        <v>14</v>
      </c>
      <c r="G13" s="21">
        <v>1208</v>
      </c>
      <c r="H13" s="21">
        <v>1009</v>
      </c>
      <c r="I13" s="21">
        <v>1049</v>
      </c>
      <c r="J13" s="26">
        <v>2058</v>
      </c>
      <c r="K13" s="19"/>
    </row>
    <row r="14" spans="1:11" x14ac:dyDescent="0.15">
      <c r="A14" s="20" t="s">
        <v>11</v>
      </c>
      <c r="B14" s="21">
        <v>2619</v>
      </c>
      <c r="C14" s="21">
        <v>2243</v>
      </c>
      <c r="D14" s="22">
        <v>2239</v>
      </c>
      <c r="E14" s="23">
        <v>4482</v>
      </c>
      <c r="F14" s="24" t="s">
        <v>15</v>
      </c>
      <c r="G14" s="21">
        <v>345</v>
      </c>
      <c r="H14" s="21">
        <v>396</v>
      </c>
      <c r="I14" s="21">
        <v>412</v>
      </c>
      <c r="J14" s="26">
        <v>808</v>
      </c>
      <c r="K14" s="19"/>
    </row>
    <row r="15" spans="1:11" x14ac:dyDescent="0.15">
      <c r="A15" s="20" t="s">
        <v>12</v>
      </c>
      <c r="B15" s="21">
        <v>1283</v>
      </c>
      <c r="C15" s="21">
        <v>1153</v>
      </c>
      <c r="D15" s="22">
        <v>1120</v>
      </c>
      <c r="E15" s="23">
        <v>2273</v>
      </c>
      <c r="F15" s="24" t="s">
        <v>17</v>
      </c>
      <c r="G15" s="21">
        <v>877</v>
      </c>
      <c r="H15" s="21">
        <v>960</v>
      </c>
      <c r="I15" s="21">
        <v>1089</v>
      </c>
      <c r="J15" s="26">
        <v>2049</v>
      </c>
      <c r="K15" s="19"/>
    </row>
    <row r="16" spans="1:11" x14ac:dyDescent="0.15">
      <c r="A16" s="27" t="s">
        <v>18</v>
      </c>
      <c r="B16" s="28">
        <v>10913</v>
      </c>
      <c r="C16" s="28">
        <v>9427</v>
      </c>
      <c r="D16" s="28">
        <v>9422</v>
      </c>
      <c r="E16" s="29">
        <v>18849</v>
      </c>
      <c r="F16" s="16" t="s">
        <v>19</v>
      </c>
      <c r="G16" s="17">
        <v>4324</v>
      </c>
      <c r="H16" s="17">
        <v>4431</v>
      </c>
      <c r="I16" s="17">
        <v>5104</v>
      </c>
      <c r="J16" s="18">
        <v>9535</v>
      </c>
      <c r="K16" s="19"/>
    </row>
    <row r="17" spans="1:11" x14ac:dyDescent="0.15">
      <c r="A17" s="20" t="s">
        <v>10</v>
      </c>
      <c r="B17" s="21">
        <v>1924</v>
      </c>
      <c r="C17" s="21">
        <v>1467</v>
      </c>
      <c r="D17" s="22">
        <v>1523</v>
      </c>
      <c r="E17" s="23">
        <v>2990</v>
      </c>
      <c r="F17" s="24" t="s">
        <v>10</v>
      </c>
      <c r="G17" s="30">
        <v>1403</v>
      </c>
      <c r="H17" s="31">
        <v>1419</v>
      </c>
      <c r="I17" s="31">
        <v>1638</v>
      </c>
      <c r="J17" s="26">
        <v>3057</v>
      </c>
      <c r="K17" s="19"/>
    </row>
    <row r="18" spans="1:11" x14ac:dyDescent="0.15">
      <c r="A18" s="20" t="s">
        <v>11</v>
      </c>
      <c r="B18" s="21">
        <v>3129</v>
      </c>
      <c r="C18" s="21">
        <v>2484</v>
      </c>
      <c r="D18" s="22">
        <v>2475</v>
      </c>
      <c r="E18" s="23">
        <v>4959</v>
      </c>
      <c r="F18" s="24" t="s">
        <v>11</v>
      </c>
      <c r="G18" s="21">
        <v>873</v>
      </c>
      <c r="H18" s="21">
        <v>868</v>
      </c>
      <c r="I18" s="21">
        <v>1011</v>
      </c>
      <c r="J18" s="26">
        <v>1879</v>
      </c>
      <c r="K18" s="19"/>
    </row>
    <row r="19" spans="1:11" x14ac:dyDescent="0.15">
      <c r="A19" s="20" t="s">
        <v>12</v>
      </c>
      <c r="B19" s="21">
        <v>3370</v>
      </c>
      <c r="C19" s="21">
        <v>3077</v>
      </c>
      <c r="D19" s="22">
        <v>2843</v>
      </c>
      <c r="E19" s="23">
        <v>5920</v>
      </c>
      <c r="F19" s="24" t="s">
        <v>12</v>
      </c>
      <c r="G19" s="21">
        <v>485</v>
      </c>
      <c r="H19" s="21">
        <v>515</v>
      </c>
      <c r="I19" s="21">
        <v>575</v>
      </c>
      <c r="J19" s="26">
        <v>1090</v>
      </c>
      <c r="K19" s="19"/>
    </row>
    <row r="20" spans="1:11" x14ac:dyDescent="0.15">
      <c r="A20" s="20" t="s">
        <v>14</v>
      </c>
      <c r="B20" s="21">
        <v>2490</v>
      </c>
      <c r="C20" s="21">
        <v>2399</v>
      </c>
      <c r="D20" s="22">
        <v>2581</v>
      </c>
      <c r="E20" s="23">
        <v>4980</v>
      </c>
      <c r="F20" s="24" t="s">
        <v>14</v>
      </c>
      <c r="G20" s="21">
        <v>553</v>
      </c>
      <c r="H20" s="21">
        <v>606</v>
      </c>
      <c r="I20" s="21">
        <v>670</v>
      </c>
      <c r="J20" s="26">
        <v>1276</v>
      </c>
      <c r="K20" s="19"/>
    </row>
    <row r="21" spans="1:11" x14ac:dyDescent="0.15">
      <c r="A21" s="27" t="s">
        <v>20</v>
      </c>
      <c r="B21" s="28">
        <v>8967</v>
      </c>
      <c r="C21" s="28">
        <v>7757</v>
      </c>
      <c r="D21" s="28">
        <v>7961</v>
      </c>
      <c r="E21" s="29">
        <v>15718</v>
      </c>
      <c r="F21" s="24" t="s">
        <v>15</v>
      </c>
      <c r="G21" s="21">
        <v>1010</v>
      </c>
      <c r="H21" s="21">
        <v>1023</v>
      </c>
      <c r="I21" s="21">
        <v>1210</v>
      </c>
      <c r="J21" s="26">
        <v>2233</v>
      </c>
      <c r="K21" s="19"/>
    </row>
    <row r="22" spans="1:11" x14ac:dyDescent="0.15">
      <c r="A22" s="20" t="s">
        <v>10</v>
      </c>
      <c r="B22" s="21">
        <v>1745</v>
      </c>
      <c r="C22" s="21">
        <v>1507</v>
      </c>
      <c r="D22" s="22">
        <v>1612</v>
      </c>
      <c r="E22" s="23">
        <v>3119</v>
      </c>
      <c r="F22" s="16" t="s">
        <v>21</v>
      </c>
      <c r="G22" s="17">
        <v>1714</v>
      </c>
      <c r="H22" s="17">
        <v>1654</v>
      </c>
      <c r="I22" s="17">
        <v>1997</v>
      </c>
      <c r="J22" s="18">
        <v>3651</v>
      </c>
      <c r="K22" s="19"/>
    </row>
    <row r="23" spans="1:11" x14ac:dyDescent="0.15">
      <c r="A23" s="20" t="s">
        <v>11</v>
      </c>
      <c r="B23" s="21">
        <v>1340</v>
      </c>
      <c r="C23" s="21">
        <v>1168</v>
      </c>
      <c r="D23" s="22">
        <v>1209</v>
      </c>
      <c r="E23" s="23">
        <v>2377</v>
      </c>
      <c r="F23" s="24" t="s">
        <v>11</v>
      </c>
      <c r="G23" s="25">
        <v>940</v>
      </c>
      <c r="H23" s="25">
        <v>940</v>
      </c>
      <c r="I23" s="25">
        <v>1112</v>
      </c>
      <c r="J23" s="26">
        <v>2052</v>
      </c>
      <c r="K23" s="19"/>
    </row>
    <row r="24" spans="1:11" x14ac:dyDescent="0.15">
      <c r="A24" s="20" t="s">
        <v>12</v>
      </c>
      <c r="B24" s="21">
        <v>1218</v>
      </c>
      <c r="C24" s="21">
        <v>1056</v>
      </c>
      <c r="D24" s="22">
        <v>1064</v>
      </c>
      <c r="E24" s="23">
        <v>2120</v>
      </c>
      <c r="F24" s="24" t="s">
        <v>12</v>
      </c>
      <c r="G24" s="21">
        <v>747</v>
      </c>
      <c r="H24" s="21">
        <v>693</v>
      </c>
      <c r="I24" s="21">
        <v>879</v>
      </c>
      <c r="J24" s="26">
        <v>1572</v>
      </c>
      <c r="K24" s="19"/>
    </row>
    <row r="25" spans="1:11" x14ac:dyDescent="0.15">
      <c r="A25" s="20" t="s">
        <v>14</v>
      </c>
      <c r="B25" s="21">
        <v>2092</v>
      </c>
      <c r="C25" s="21">
        <v>1809</v>
      </c>
      <c r="D25" s="22">
        <v>1794</v>
      </c>
      <c r="E25" s="23">
        <v>3603</v>
      </c>
      <c r="F25" s="24" t="s">
        <v>22</v>
      </c>
      <c r="G25" s="21">
        <v>27</v>
      </c>
      <c r="H25" s="21">
        <v>21</v>
      </c>
      <c r="I25" s="21">
        <v>6</v>
      </c>
      <c r="J25" s="26">
        <v>27</v>
      </c>
      <c r="K25" s="19"/>
    </row>
    <row r="26" spans="1:11" x14ac:dyDescent="0.15">
      <c r="A26" s="20" t="s">
        <v>15</v>
      </c>
      <c r="B26" s="21">
        <v>1316</v>
      </c>
      <c r="C26" s="21">
        <v>1179</v>
      </c>
      <c r="D26" s="22">
        <v>1169</v>
      </c>
      <c r="E26" s="23">
        <v>2348</v>
      </c>
      <c r="F26" s="32" t="s">
        <v>23</v>
      </c>
      <c r="G26" s="17">
        <v>17</v>
      </c>
      <c r="H26" s="17">
        <v>17</v>
      </c>
      <c r="I26" s="17">
        <v>0</v>
      </c>
      <c r="J26" s="33">
        <v>17</v>
      </c>
      <c r="K26" s="19"/>
    </row>
    <row r="27" spans="1:11" ht="14.25" thickBot="1" x14ac:dyDescent="0.2">
      <c r="A27" s="20" t="s">
        <v>17</v>
      </c>
      <c r="B27" s="21">
        <v>1256</v>
      </c>
      <c r="C27" s="21">
        <v>1038</v>
      </c>
      <c r="D27" s="22">
        <v>1113</v>
      </c>
      <c r="E27" s="23">
        <v>2151</v>
      </c>
      <c r="F27" s="34" t="s">
        <v>24</v>
      </c>
      <c r="G27" s="17">
        <v>0</v>
      </c>
      <c r="H27" s="17">
        <v>0</v>
      </c>
      <c r="I27" s="17">
        <v>0</v>
      </c>
      <c r="J27" s="33">
        <v>0</v>
      </c>
      <c r="K27" s="19"/>
    </row>
    <row r="28" spans="1:11" ht="14.25" thickBot="1" x14ac:dyDescent="0.2">
      <c r="A28" s="35" t="s">
        <v>25</v>
      </c>
      <c r="B28" s="36">
        <v>9527</v>
      </c>
      <c r="C28" s="28">
        <v>8290</v>
      </c>
      <c r="D28" s="28">
        <v>8863</v>
      </c>
      <c r="E28" s="29">
        <v>17153</v>
      </c>
      <c r="F28" s="37" t="s">
        <v>26</v>
      </c>
      <c r="G28" s="38">
        <v>26638</v>
      </c>
      <c r="H28" s="38">
        <v>26983</v>
      </c>
      <c r="I28" s="38">
        <v>29751</v>
      </c>
      <c r="J28" s="39">
        <v>56734</v>
      </c>
      <c r="K28" s="19"/>
    </row>
    <row r="29" spans="1:11" x14ac:dyDescent="0.15">
      <c r="A29" s="20" t="s">
        <v>10</v>
      </c>
      <c r="B29" s="21">
        <v>1451</v>
      </c>
      <c r="C29" s="21">
        <v>1411</v>
      </c>
      <c r="D29" s="22">
        <v>1477</v>
      </c>
      <c r="E29" s="23">
        <v>2888</v>
      </c>
      <c r="F29" s="40" t="s">
        <v>27</v>
      </c>
      <c r="G29" s="41">
        <v>3720</v>
      </c>
      <c r="H29" s="41">
        <v>4854</v>
      </c>
      <c r="I29" s="41">
        <v>5101</v>
      </c>
      <c r="J29" s="42">
        <v>9955</v>
      </c>
      <c r="K29" s="19"/>
    </row>
    <row r="30" spans="1:11" x14ac:dyDescent="0.15">
      <c r="A30" s="20" t="s">
        <v>11</v>
      </c>
      <c r="B30" s="21">
        <v>1686</v>
      </c>
      <c r="C30" s="21">
        <v>1575</v>
      </c>
      <c r="D30" s="22">
        <v>1632</v>
      </c>
      <c r="E30" s="23">
        <v>3207</v>
      </c>
      <c r="F30" s="24" t="s">
        <v>10</v>
      </c>
      <c r="G30" s="21">
        <v>575</v>
      </c>
      <c r="H30" s="21">
        <v>699</v>
      </c>
      <c r="I30" s="21">
        <v>730</v>
      </c>
      <c r="J30" s="23">
        <v>1429</v>
      </c>
      <c r="K30" s="19"/>
    </row>
    <row r="31" spans="1:11" x14ac:dyDescent="0.15">
      <c r="A31" s="20" t="s">
        <v>12</v>
      </c>
      <c r="B31" s="21">
        <v>2354</v>
      </c>
      <c r="C31" s="21">
        <v>2034</v>
      </c>
      <c r="D31" s="22">
        <v>2178</v>
      </c>
      <c r="E31" s="23">
        <v>4212</v>
      </c>
      <c r="F31" s="43" t="s">
        <v>11</v>
      </c>
      <c r="G31" s="21">
        <v>281</v>
      </c>
      <c r="H31" s="21">
        <v>389</v>
      </c>
      <c r="I31" s="21">
        <v>405</v>
      </c>
      <c r="J31" s="23">
        <v>794</v>
      </c>
      <c r="K31" s="19"/>
    </row>
    <row r="32" spans="1:11" x14ac:dyDescent="0.15">
      <c r="A32" s="20" t="s">
        <v>14</v>
      </c>
      <c r="B32" s="21">
        <v>1613</v>
      </c>
      <c r="C32" s="21">
        <v>1382</v>
      </c>
      <c r="D32" s="22">
        <v>1496</v>
      </c>
      <c r="E32" s="23">
        <v>2878</v>
      </c>
      <c r="F32" s="43" t="s">
        <v>12</v>
      </c>
      <c r="G32" s="21">
        <v>464</v>
      </c>
      <c r="H32" s="21">
        <v>674</v>
      </c>
      <c r="I32" s="21">
        <v>682</v>
      </c>
      <c r="J32" s="23">
        <v>1356</v>
      </c>
      <c r="K32" s="19"/>
    </row>
    <row r="33" spans="1:11" ht="14.25" thickBot="1" x14ac:dyDescent="0.2">
      <c r="A33" s="44" t="s">
        <v>15</v>
      </c>
      <c r="B33" s="45">
        <v>2423</v>
      </c>
      <c r="C33" s="45">
        <v>1888</v>
      </c>
      <c r="D33" s="46">
        <v>2080</v>
      </c>
      <c r="E33" s="47">
        <v>3968</v>
      </c>
      <c r="F33" s="43" t="s">
        <v>14</v>
      </c>
      <c r="G33" s="21">
        <v>802</v>
      </c>
      <c r="H33" s="21">
        <v>862</v>
      </c>
      <c r="I33" s="21">
        <v>924</v>
      </c>
      <c r="J33" s="23">
        <v>1786</v>
      </c>
      <c r="K33" s="19"/>
    </row>
    <row r="34" spans="1:11" ht="14.25" thickBot="1" x14ac:dyDescent="0.2">
      <c r="A34" s="48" t="s">
        <v>28</v>
      </c>
      <c r="B34" s="49">
        <v>41219</v>
      </c>
      <c r="C34" s="50">
        <v>35289</v>
      </c>
      <c r="D34" s="50">
        <v>36093</v>
      </c>
      <c r="E34" s="51">
        <v>71382</v>
      </c>
      <c r="F34" s="43" t="s">
        <v>15</v>
      </c>
      <c r="G34" s="21">
        <v>1007</v>
      </c>
      <c r="H34" s="21">
        <v>1371</v>
      </c>
      <c r="I34" s="21">
        <v>1466</v>
      </c>
      <c r="J34" s="23">
        <v>2837</v>
      </c>
      <c r="K34" s="19"/>
    </row>
    <row r="35" spans="1:11" x14ac:dyDescent="0.15">
      <c r="A35" s="52" t="s">
        <v>29</v>
      </c>
      <c r="B35" s="53">
        <v>4172</v>
      </c>
      <c r="C35" s="53">
        <v>4861</v>
      </c>
      <c r="D35" s="53">
        <v>5108</v>
      </c>
      <c r="E35" s="54">
        <v>9969</v>
      </c>
      <c r="F35" s="43" t="s">
        <v>17</v>
      </c>
      <c r="G35" s="21">
        <v>591</v>
      </c>
      <c r="H35" s="21">
        <v>859</v>
      </c>
      <c r="I35" s="21">
        <v>894</v>
      </c>
      <c r="J35" s="23">
        <v>1753</v>
      </c>
      <c r="K35" s="19"/>
    </row>
    <row r="36" spans="1:11" ht="18.75" x14ac:dyDescent="0.4">
      <c r="A36" s="20" t="s">
        <v>10</v>
      </c>
      <c r="B36" s="21">
        <v>1448</v>
      </c>
      <c r="C36" s="21">
        <v>1740</v>
      </c>
      <c r="D36" s="22">
        <v>1796</v>
      </c>
      <c r="E36" s="23">
        <v>3536</v>
      </c>
      <c r="F36" s="43" t="s">
        <v>30</v>
      </c>
      <c r="G36" s="55">
        <v>0</v>
      </c>
      <c r="H36" s="56">
        <v>0</v>
      </c>
      <c r="I36" s="55">
        <v>0</v>
      </c>
      <c r="J36" s="23">
        <v>0</v>
      </c>
      <c r="K36" s="19"/>
    </row>
    <row r="37" spans="1:11" x14ac:dyDescent="0.15">
      <c r="A37" s="20" t="s">
        <v>11</v>
      </c>
      <c r="B37" s="21">
        <v>1851</v>
      </c>
      <c r="C37" s="21">
        <v>2206</v>
      </c>
      <c r="D37" s="22">
        <v>2288</v>
      </c>
      <c r="E37" s="23">
        <v>4494</v>
      </c>
      <c r="F37" s="57" t="s">
        <v>31</v>
      </c>
      <c r="G37" s="58">
        <v>5938</v>
      </c>
      <c r="H37" s="58">
        <v>7672</v>
      </c>
      <c r="I37" s="58">
        <v>8048</v>
      </c>
      <c r="J37" s="59">
        <v>15720</v>
      </c>
      <c r="K37" s="19"/>
    </row>
    <row r="38" spans="1:11" x14ac:dyDescent="0.15">
      <c r="A38" s="20" t="s">
        <v>12</v>
      </c>
      <c r="B38" s="21">
        <v>873</v>
      </c>
      <c r="C38" s="21">
        <v>915</v>
      </c>
      <c r="D38" s="22">
        <v>1024</v>
      </c>
      <c r="E38" s="23">
        <v>1939</v>
      </c>
      <c r="F38" s="60" t="s">
        <v>10</v>
      </c>
      <c r="G38" s="21">
        <v>1787</v>
      </c>
      <c r="H38" s="21">
        <v>1916</v>
      </c>
      <c r="I38" s="21">
        <v>2139</v>
      </c>
      <c r="J38" s="26">
        <v>4055</v>
      </c>
      <c r="K38" s="19"/>
    </row>
    <row r="39" spans="1:11" x14ac:dyDescent="0.15">
      <c r="A39" s="27" t="s">
        <v>32</v>
      </c>
      <c r="B39" s="28">
        <v>20</v>
      </c>
      <c r="C39" s="28">
        <v>21</v>
      </c>
      <c r="D39" s="28">
        <v>3</v>
      </c>
      <c r="E39" s="29">
        <v>24</v>
      </c>
      <c r="F39" s="24" t="s">
        <v>11</v>
      </c>
      <c r="G39" s="21">
        <v>772</v>
      </c>
      <c r="H39" s="21">
        <v>883</v>
      </c>
      <c r="I39" s="21">
        <v>814</v>
      </c>
      <c r="J39" s="26">
        <v>1697</v>
      </c>
      <c r="K39" s="19"/>
    </row>
    <row r="40" spans="1:11" x14ac:dyDescent="0.15">
      <c r="A40" s="20" t="s">
        <v>10</v>
      </c>
      <c r="B40" s="21">
        <v>11</v>
      </c>
      <c r="C40" s="21">
        <v>12</v>
      </c>
      <c r="D40" s="22">
        <v>3</v>
      </c>
      <c r="E40" s="23">
        <v>15</v>
      </c>
      <c r="F40" s="24" t="s">
        <v>12</v>
      </c>
      <c r="G40" s="21">
        <v>1082</v>
      </c>
      <c r="H40" s="21">
        <v>1512</v>
      </c>
      <c r="I40" s="21">
        <v>1634</v>
      </c>
      <c r="J40" s="26">
        <v>3146</v>
      </c>
      <c r="K40" s="19"/>
    </row>
    <row r="41" spans="1:11" x14ac:dyDescent="0.15">
      <c r="A41" s="20" t="s">
        <v>11</v>
      </c>
      <c r="B41" s="21">
        <v>1</v>
      </c>
      <c r="C41" s="21">
        <v>1</v>
      </c>
      <c r="D41" s="22">
        <v>0</v>
      </c>
      <c r="E41" s="23">
        <v>1</v>
      </c>
      <c r="F41" s="24" t="s">
        <v>14</v>
      </c>
      <c r="G41" s="21">
        <v>176</v>
      </c>
      <c r="H41" s="21">
        <v>249</v>
      </c>
      <c r="I41" s="21">
        <v>288</v>
      </c>
      <c r="J41" s="26">
        <v>537</v>
      </c>
      <c r="K41" s="19"/>
    </row>
    <row r="42" spans="1:11" x14ac:dyDescent="0.15">
      <c r="A42" s="20" t="s">
        <v>12</v>
      </c>
      <c r="B42" s="21">
        <v>8</v>
      </c>
      <c r="C42" s="21">
        <v>8</v>
      </c>
      <c r="D42" s="22">
        <v>0</v>
      </c>
      <c r="E42" s="23">
        <v>8</v>
      </c>
      <c r="F42" s="24" t="s">
        <v>15</v>
      </c>
      <c r="G42" s="21">
        <v>1269</v>
      </c>
      <c r="H42" s="21">
        <v>1720</v>
      </c>
      <c r="I42" s="21">
        <v>1791</v>
      </c>
      <c r="J42" s="61">
        <v>3511</v>
      </c>
      <c r="K42" s="19"/>
    </row>
    <row r="43" spans="1:11" x14ac:dyDescent="0.15">
      <c r="A43" s="62" t="s">
        <v>33</v>
      </c>
      <c r="B43" s="28">
        <v>2678</v>
      </c>
      <c r="C43" s="28">
        <v>2858</v>
      </c>
      <c r="D43" s="28">
        <v>3289</v>
      </c>
      <c r="E43" s="29">
        <v>6147</v>
      </c>
      <c r="F43" s="63" t="s">
        <v>17</v>
      </c>
      <c r="G43" s="21">
        <v>661</v>
      </c>
      <c r="H43" s="21">
        <v>1076</v>
      </c>
      <c r="I43" s="21">
        <v>1048</v>
      </c>
      <c r="J43" s="61">
        <v>2124</v>
      </c>
      <c r="K43" s="19"/>
    </row>
    <row r="44" spans="1:11" x14ac:dyDescent="0.15">
      <c r="A44" s="20" t="s">
        <v>10</v>
      </c>
      <c r="B44" s="21">
        <v>356</v>
      </c>
      <c r="C44" s="21">
        <v>404</v>
      </c>
      <c r="D44" s="22">
        <v>480</v>
      </c>
      <c r="E44" s="23">
        <v>884</v>
      </c>
      <c r="F44" s="24" t="s">
        <v>30</v>
      </c>
      <c r="G44" s="55">
        <v>191</v>
      </c>
      <c r="H44" s="55">
        <v>316</v>
      </c>
      <c r="I44" s="55">
        <v>334</v>
      </c>
      <c r="J44" s="26">
        <v>650</v>
      </c>
      <c r="K44" s="19"/>
    </row>
    <row r="45" spans="1:11" x14ac:dyDescent="0.15">
      <c r="A45" s="20" t="s">
        <v>11</v>
      </c>
      <c r="B45" s="21">
        <v>531</v>
      </c>
      <c r="C45" s="21">
        <v>623</v>
      </c>
      <c r="D45" s="22">
        <v>683</v>
      </c>
      <c r="E45" s="23">
        <v>1306</v>
      </c>
      <c r="F45" s="24" t="s">
        <v>34</v>
      </c>
      <c r="G45" s="21">
        <v>0</v>
      </c>
      <c r="H45" s="21">
        <v>0</v>
      </c>
      <c r="I45" s="21">
        <v>0</v>
      </c>
      <c r="J45" s="64">
        <v>0</v>
      </c>
      <c r="K45" s="19"/>
    </row>
    <row r="46" spans="1:11" x14ac:dyDescent="0.15">
      <c r="A46" s="20" t="s">
        <v>12</v>
      </c>
      <c r="B46" s="21">
        <v>1458</v>
      </c>
      <c r="C46" s="21">
        <v>1480</v>
      </c>
      <c r="D46" s="22">
        <v>1722</v>
      </c>
      <c r="E46" s="23">
        <v>3202</v>
      </c>
      <c r="F46" s="32" t="s">
        <v>35</v>
      </c>
      <c r="G46" s="17">
        <v>5519</v>
      </c>
      <c r="H46" s="17">
        <v>7460</v>
      </c>
      <c r="I46" s="17">
        <v>7959</v>
      </c>
      <c r="J46" s="18">
        <v>15419</v>
      </c>
      <c r="K46" s="19"/>
    </row>
    <row r="47" spans="1:11" x14ac:dyDescent="0.15">
      <c r="A47" s="44" t="s">
        <v>14</v>
      </c>
      <c r="B47" s="45">
        <v>333</v>
      </c>
      <c r="C47" s="45">
        <v>351</v>
      </c>
      <c r="D47" s="46">
        <v>404</v>
      </c>
      <c r="E47" s="23">
        <v>755</v>
      </c>
      <c r="F47" s="60" t="s">
        <v>10</v>
      </c>
      <c r="G47" s="21">
        <v>824</v>
      </c>
      <c r="H47" s="21">
        <v>1051</v>
      </c>
      <c r="I47" s="21">
        <v>1062</v>
      </c>
      <c r="J47" s="26">
        <v>2113</v>
      </c>
      <c r="K47" s="19"/>
    </row>
    <row r="48" spans="1:11" x14ac:dyDescent="0.15">
      <c r="A48" s="65" t="s">
        <v>36</v>
      </c>
      <c r="B48" s="66">
        <v>3283</v>
      </c>
      <c r="C48" s="66">
        <v>2625</v>
      </c>
      <c r="D48" s="66">
        <v>2971</v>
      </c>
      <c r="E48" s="29">
        <v>5596</v>
      </c>
      <c r="F48" s="24" t="s">
        <v>11</v>
      </c>
      <c r="G48" s="25">
        <v>450</v>
      </c>
      <c r="H48" s="25">
        <v>487</v>
      </c>
      <c r="I48" s="25">
        <v>580</v>
      </c>
      <c r="J48" s="26">
        <v>1067</v>
      </c>
      <c r="K48" s="19"/>
    </row>
    <row r="49" spans="1:11" x14ac:dyDescent="0.15">
      <c r="A49" s="20" t="s">
        <v>10</v>
      </c>
      <c r="B49" s="21">
        <v>959</v>
      </c>
      <c r="C49" s="21">
        <v>690</v>
      </c>
      <c r="D49" s="22">
        <v>773</v>
      </c>
      <c r="E49" s="23">
        <v>1463</v>
      </c>
      <c r="F49" s="24" t="s">
        <v>12</v>
      </c>
      <c r="G49" s="21">
        <v>651</v>
      </c>
      <c r="H49" s="21">
        <v>806</v>
      </c>
      <c r="I49" s="21">
        <v>845</v>
      </c>
      <c r="J49" s="26">
        <v>1651</v>
      </c>
      <c r="K49" s="19"/>
    </row>
    <row r="50" spans="1:11" x14ac:dyDescent="0.15">
      <c r="A50" s="20" t="s">
        <v>11</v>
      </c>
      <c r="B50" s="21">
        <v>1008</v>
      </c>
      <c r="C50" s="21">
        <v>755</v>
      </c>
      <c r="D50" s="22">
        <v>903</v>
      </c>
      <c r="E50" s="23">
        <v>1658</v>
      </c>
      <c r="F50" s="24" t="s">
        <v>14</v>
      </c>
      <c r="G50" s="21">
        <v>751</v>
      </c>
      <c r="H50" s="21">
        <v>1181</v>
      </c>
      <c r="I50" s="21">
        <v>1251</v>
      </c>
      <c r="J50" s="26">
        <v>2432</v>
      </c>
      <c r="K50" s="19"/>
    </row>
    <row r="51" spans="1:11" x14ac:dyDescent="0.15">
      <c r="A51" s="20" t="s">
        <v>12</v>
      </c>
      <c r="B51" s="21">
        <v>648</v>
      </c>
      <c r="C51" s="21">
        <v>601</v>
      </c>
      <c r="D51" s="22">
        <v>603</v>
      </c>
      <c r="E51" s="23">
        <v>1204</v>
      </c>
      <c r="F51" s="24" t="s">
        <v>15</v>
      </c>
      <c r="G51" s="45">
        <v>1169</v>
      </c>
      <c r="H51" s="45">
        <v>1631</v>
      </c>
      <c r="I51" s="45">
        <v>1721</v>
      </c>
      <c r="J51" s="26">
        <v>3352</v>
      </c>
      <c r="K51" s="19"/>
    </row>
    <row r="52" spans="1:11" x14ac:dyDescent="0.15">
      <c r="A52" s="20" t="s">
        <v>14</v>
      </c>
      <c r="B52" s="21">
        <v>668</v>
      </c>
      <c r="C52" s="21">
        <v>579</v>
      </c>
      <c r="D52" s="22">
        <v>692</v>
      </c>
      <c r="E52" s="23">
        <v>1271</v>
      </c>
      <c r="F52" s="63" t="s">
        <v>17</v>
      </c>
      <c r="G52" s="45">
        <v>729</v>
      </c>
      <c r="H52" s="45">
        <v>895</v>
      </c>
      <c r="I52" s="45">
        <v>990</v>
      </c>
      <c r="J52" s="26">
        <v>1885</v>
      </c>
      <c r="K52" s="19"/>
    </row>
    <row r="53" spans="1:11" x14ac:dyDescent="0.15">
      <c r="A53" s="62" t="s">
        <v>37</v>
      </c>
      <c r="B53" s="17">
        <v>2667</v>
      </c>
      <c r="C53" s="17">
        <v>2996</v>
      </c>
      <c r="D53" s="17">
        <v>3263</v>
      </c>
      <c r="E53" s="33">
        <v>6259</v>
      </c>
      <c r="F53" s="24" t="s">
        <v>30</v>
      </c>
      <c r="G53" s="55">
        <v>323</v>
      </c>
      <c r="H53" s="55">
        <v>479</v>
      </c>
      <c r="I53" s="55">
        <v>534</v>
      </c>
      <c r="J53" s="26">
        <v>1013</v>
      </c>
      <c r="K53" s="19"/>
    </row>
    <row r="54" spans="1:11" x14ac:dyDescent="0.15">
      <c r="A54" s="20" t="s">
        <v>10</v>
      </c>
      <c r="B54" s="25">
        <v>857</v>
      </c>
      <c r="C54" s="25">
        <v>1066</v>
      </c>
      <c r="D54" s="25">
        <v>1167</v>
      </c>
      <c r="E54" s="67">
        <v>2233</v>
      </c>
      <c r="F54" s="24" t="s">
        <v>34</v>
      </c>
      <c r="G54" s="21">
        <v>561</v>
      </c>
      <c r="H54" s="21">
        <v>913</v>
      </c>
      <c r="I54" s="21">
        <v>932</v>
      </c>
      <c r="J54" s="26">
        <v>1845</v>
      </c>
      <c r="K54" s="19"/>
    </row>
    <row r="55" spans="1:11" ht="14.25" thickBot="1" x14ac:dyDescent="0.2">
      <c r="A55" s="20" t="s">
        <v>11</v>
      </c>
      <c r="B55" s="21">
        <v>777</v>
      </c>
      <c r="C55" s="21">
        <v>875</v>
      </c>
      <c r="D55" s="21">
        <v>988</v>
      </c>
      <c r="E55" s="67">
        <v>1863</v>
      </c>
      <c r="F55" s="68" t="s">
        <v>38</v>
      </c>
      <c r="G55" s="45">
        <v>61</v>
      </c>
      <c r="H55" s="45">
        <v>17</v>
      </c>
      <c r="I55" s="45">
        <v>44</v>
      </c>
      <c r="J55" s="69">
        <v>61</v>
      </c>
      <c r="K55" s="19"/>
    </row>
    <row r="56" spans="1:11" ht="14.25" thickBot="1" x14ac:dyDescent="0.2">
      <c r="A56" s="20" t="s">
        <v>12</v>
      </c>
      <c r="B56" s="21">
        <v>503</v>
      </c>
      <c r="C56" s="21">
        <v>523</v>
      </c>
      <c r="D56" s="21">
        <v>603</v>
      </c>
      <c r="E56" s="67">
        <v>1126</v>
      </c>
      <c r="F56" s="70" t="s">
        <v>39</v>
      </c>
      <c r="G56" s="71">
        <v>15177</v>
      </c>
      <c r="H56" s="71">
        <v>19986</v>
      </c>
      <c r="I56" s="71">
        <v>21108</v>
      </c>
      <c r="J56" s="72">
        <v>41094</v>
      </c>
      <c r="K56" s="19"/>
    </row>
    <row r="57" spans="1:11" ht="14.25" thickBot="1" x14ac:dyDescent="0.2">
      <c r="A57" s="73" t="s">
        <v>14</v>
      </c>
      <c r="B57" s="74">
        <v>530</v>
      </c>
      <c r="C57" s="74">
        <v>532</v>
      </c>
      <c r="D57" s="74">
        <v>505</v>
      </c>
      <c r="E57" s="75">
        <v>1037</v>
      </c>
      <c r="F57" s="76" t="s">
        <v>40</v>
      </c>
      <c r="G57" s="77">
        <v>83034</v>
      </c>
      <c r="H57" s="77">
        <v>82258</v>
      </c>
      <c r="I57" s="77">
        <v>86952</v>
      </c>
      <c r="J57" s="78">
        <v>169210</v>
      </c>
      <c r="K57" s="19"/>
    </row>
    <row r="58" spans="1:11" x14ac:dyDescent="0.15">
      <c r="A58" s="3" t="s">
        <v>41</v>
      </c>
    </row>
  </sheetData>
  <mergeCells count="6">
    <mergeCell ref="I2:J2"/>
    <mergeCell ref="H3:I3"/>
    <mergeCell ref="A4:A5"/>
    <mergeCell ref="B4:B5"/>
    <mergeCell ref="F4:F5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１月末</vt:lpstr>
      <vt:lpstr>２月末</vt:lpstr>
      <vt:lpstr>３月末</vt:lpstr>
      <vt:lpstr>４月末</vt:lpstr>
      <vt:lpstr>５月末</vt:lpstr>
      <vt:lpstr>６月末</vt:lpstr>
      <vt:lpstr>７月末</vt:lpstr>
      <vt:lpstr>８月末</vt:lpstr>
      <vt:lpstr>９月末</vt:lpstr>
      <vt:lpstr>10月末</vt:lpstr>
      <vt:lpstr>11月末</vt:lpstr>
      <vt:lpstr>12月末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2023-03-03T01:00:01Z</dcterms:modified>
</cp:coreProperties>
</file>